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definedNames>
    <definedName name="_xlnm.Print_Area" localSheetId="0">Лист1!$A$1:$K$118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3" i="1" l="1"/>
  <c r="J116" i="1"/>
  <c r="J44" i="1"/>
  <c r="J46" i="1"/>
  <c r="H46" i="1"/>
  <c r="J37" i="1"/>
  <c r="H45" i="1" l="1"/>
  <c r="F122" i="1" l="1"/>
  <c r="F121" i="1"/>
  <c r="E27" i="1"/>
  <c r="F41" i="1"/>
  <c r="F34" i="1"/>
  <c r="F29" i="1"/>
  <c r="H108" i="1"/>
  <c r="H82" i="1"/>
  <c r="H50" i="1"/>
  <c r="H37" i="1"/>
  <c r="H27" i="1"/>
  <c r="H32" i="1"/>
  <c r="G113" i="1" l="1"/>
  <c r="F66" i="1"/>
  <c r="H115" i="1" l="1"/>
  <c r="G122" i="1" l="1"/>
  <c r="H116" i="1"/>
  <c r="G123" i="1" s="1"/>
  <c r="F95" i="1"/>
  <c r="E87" i="1"/>
  <c r="E82" i="1"/>
  <c r="J92" i="1"/>
  <c r="I92" i="1"/>
  <c r="H92" i="1"/>
  <c r="E92" i="1" s="1"/>
  <c r="G92" i="1"/>
  <c r="H42" i="1"/>
  <c r="G44" i="1"/>
  <c r="G42" i="1"/>
  <c r="I37" i="1"/>
  <c r="E50" i="1"/>
  <c r="I21" i="1"/>
  <c r="E19" i="1"/>
  <c r="F35" i="1" l="1"/>
  <c r="F36" i="1"/>
  <c r="E32" i="1"/>
  <c r="G32" i="1"/>
  <c r="I122" i="1" l="1"/>
  <c r="J113" i="1"/>
  <c r="J94" i="1"/>
  <c r="I94" i="1"/>
  <c r="I14" i="1"/>
  <c r="I19" i="1"/>
  <c r="I108" i="1"/>
  <c r="J108" i="1"/>
  <c r="I101" i="1"/>
  <c r="J101" i="1"/>
  <c r="H101" i="1"/>
  <c r="G76" i="1" l="1"/>
  <c r="F90" i="1"/>
  <c r="F72" i="1"/>
  <c r="F73" i="1"/>
  <c r="G14" i="1"/>
  <c r="E14" i="1" s="1"/>
  <c r="G108" i="1"/>
  <c r="G101" i="1"/>
  <c r="G27" i="1"/>
  <c r="H95" i="1"/>
  <c r="I95" i="1"/>
  <c r="J95" i="1"/>
  <c r="G95" i="1"/>
  <c r="G115" i="1" s="1"/>
  <c r="H44" i="1"/>
  <c r="I44" i="1"/>
  <c r="K44" i="1"/>
  <c r="I42" i="1"/>
  <c r="K42" i="1"/>
  <c r="H69" i="1"/>
  <c r="I69" i="1"/>
  <c r="J69" i="1"/>
  <c r="K69" i="1"/>
  <c r="G69" i="1"/>
  <c r="H64" i="1"/>
  <c r="I64" i="1"/>
  <c r="J64" i="1"/>
  <c r="K64" i="1"/>
  <c r="G64" i="1"/>
  <c r="I50" i="1"/>
  <c r="J50" i="1"/>
  <c r="K50" i="1"/>
  <c r="G50" i="1"/>
  <c r="I55" i="1"/>
  <c r="J55" i="1"/>
  <c r="K55" i="1"/>
  <c r="G55" i="1"/>
  <c r="F31" i="1"/>
  <c r="F46" i="1" s="1"/>
  <c r="J27" i="1"/>
  <c r="I27" i="1"/>
  <c r="K27" i="1"/>
  <c r="E37" i="1"/>
  <c r="K37" i="1"/>
  <c r="G37" i="1"/>
  <c r="J21" i="1"/>
  <c r="K21" i="1"/>
  <c r="H21" i="1"/>
  <c r="J19" i="1"/>
  <c r="K19" i="1"/>
  <c r="H19" i="1"/>
  <c r="J14" i="1"/>
  <c r="H14" i="1"/>
  <c r="J42" i="1" l="1"/>
  <c r="E42" i="1" s="1"/>
  <c r="F44" i="1"/>
  <c r="G116" i="1"/>
  <c r="I116" i="1"/>
  <c r="K115" i="1"/>
  <c r="F115" i="1" s="1"/>
  <c r="F91" i="1"/>
  <c r="F89" i="1"/>
  <c r="F86" i="1"/>
  <c r="F85" i="1"/>
  <c r="F84" i="1"/>
  <c r="H94" i="1"/>
  <c r="F94" i="1" s="1"/>
  <c r="G94" i="1"/>
  <c r="K76" i="1"/>
  <c r="K113" i="1" s="1"/>
  <c r="J121" i="1" s="1"/>
  <c r="J124" i="1" s="1"/>
  <c r="J76" i="1"/>
  <c r="I76" i="1"/>
  <c r="I113" i="1" s="1"/>
  <c r="H121" i="1" s="1"/>
  <c r="H76" i="1"/>
  <c r="H113" i="1" s="1"/>
  <c r="H111" i="1" s="1"/>
  <c r="H74" i="1"/>
  <c r="G74" i="1"/>
  <c r="G77" i="1"/>
  <c r="F77" i="1" s="1"/>
  <c r="E64" i="1"/>
  <c r="E69" i="1"/>
  <c r="K74" i="1"/>
  <c r="J74" i="1"/>
  <c r="I74" i="1"/>
  <c r="F67" i="1"/>
  <c r="E55" i="1"/>
  <c r="F52" i="1"/>
  <c r="F57" i="1"/>
  <c r="H123" i="1" l="1"/>
  <c r="F116" i="1"/>
  <c r="K123" i="1" s="1"/>
  <c r="F113" i="1"/>
  <c r="G121" i="1"/>
  <c r="G111" i="1"/>
  <c r="E74" i="1"/>
  <c r="I115" i="1" l="1"/>
  <c r="H122" i="1" s="1"/>
  <c r="H124" i="1" s="1"/>
  <c r="F123" i="1"/>
  <c r="F124" i="1" s="1"/>
  <c r="F108" i="1" l="1"/>
  <c r="K106" i="1"/>
  <c r="J106" i="1"/>
  <c r="I106" i="1"/>
  <c r="H106" i="1"/>
  <c r="G106" i="1"/>
  <c r="F105" i="1"/>
  <c r="F104" i="1"/>
  <c r="F103" i="1"/>
  <c r="K87" i="1"/>
  <c r="K92" i="1" s="1"/>
  <c r="J87" i="1"/>
  <c r="I87" i="1"/>
  <c r="H87" i="1"/>
  <c r="G87" i="1"/>
  <c r="K82" i="1"/>
  <c r="J82" i="1"/>
  <c r="I82" i="1"/>
  <c r="G82" i="1"/>
  <c r="K111" i="1"/>
  <c r="J111" i="1"/>
  <c r="I111" i="1"/>
  <c r="F71" i="1"/>
  <c r="F21" i="1"/>
  <c r="F16" i="1"/>
  <c r="E111" i="1" l="1"/>
  <c r="G124" i="1"/>
  <c r="K122" i="1"/>
  <c r="K121" i="1"/>
  <c r="F76" i="1"/>
  <c r="E101" i="1"/>
  <c r="E106" i="1"/>
  <c r="I121" i="1"/>
  <c r="I124" i="1" s="1"/>
  <c r="K124" i="1" l="1"/>
</calcChain>
</file>

<file path=xl/sharedStrings.xml><?xml version="1.0" encoding="utf-8"?>
<sst xmlns="http://schemas.openxmlformats.org/spreadsheetml/2006/main" count="163" uniqueCount="66">
  <si>
    <t>Система программных мероприятий</t>
  </si>
  <si>
    <t>№ п/п</t>
  </si>
  <si>
    <t>Наименование мероприятия</t>
  </si>
  <si>
    <t>Срок реализации</t>
  </si>
  <si>
    <t>Исполнитель (получатель денежных средств)</t>
  </si>
  <si>
    <t>Потребность в финансовых средствах, (тыс. руб.)</t>
  </si>
  <si>
    <t>Всего:</t>
  </si>
  <si>
    <t>в том числе по годам</t>
  </si>
  <si>
    <t>1. Организация уличного освещения</t>
  </si>
  <si>
    <t>1.1.</t>
  </si>
  <si>
    <t>Устройство уличного освещения</t>
  </si>
  <si>
    <t>весь период</t>
  </si>
  <si>
    <t>Администрация Среднеканского муниципального округа Магаданской области, (юридические лица и индивидуальные предприниматели)</t>
  </si>
  <si>
    <t>в т.ч.</t>
  </si>
  <si>
    <t>МБ –</t>
  </si>
  <si>
    <t>ОБ –</t>
  </si>
  <si>
    <t>ФБ –</t>
  </si>
  <si>
    <t>Содержание уличного освещения</t>
  </si>
  <si>
    <t>Итого по разделу 1:</t>
  </si>
  <si>
    <t>2. Благоустройство дворовых территорий и мест общего пользования</t>
  </si>
  <si>
    <t>2.1.</t>
  </si>
  <si>
    <t xml:space="preserve">Приобретение МАФ, ограждения, детского и спортивного оборудования  </t>
  </si>
  <si>
    <t>2.2.</t>
  </si>
  <si>
    <t>Обустройство детских площадок и мест общего пользования</t>
  </si>
  <si>
    <t>2.3.</t>
  </si>
  <si>
    <t>Благоустройство дворовых территорий (в том числе за счет федеральных и областных программ)</t>
  </si>
  <si>
    <t>Итого по разделу 2:</t>
  </si>
  <si>
    <t>3. Повышение уровня озеленения и эстетичности муниципального округа</t>
  </si>
  <si>
    <t>3.1.</t>
  </si>
  <si>
    <t xml:space="preserve">Озеленение территории </t>
  </si>
  <si>
    <t>Итого по разделу 3:</t>
  </si>
  <si>
    <t>4. Улучшение санитарного состояния территории</t>
  </si>
  <si>
    <t>4.1.</t>
  </si>
  <si>
    <t xml:space="preserve">Снос ветхих строений и аварийных зданий </t>
  </si>
  <si>
    <t>4.2.</t>
  </si>
  <si>
    <t xml:space="preserve">Разработка ПСД организации сноса </t>
  </si>
  <si>
    <t>Итого по разделу 4:</t>
  </si>
  <si>
    <t>5. Организация мероприятий при осуществлении деятельности по обращению с животными без владельцев</t>
  </si>
  <si>
    <t>5.1.</t>
  </si>
  <si>
    <t>Регулирование численности животных без владельцев</t>
  </si>
  <si>
    <t>5.2.</t>
  </si>
  <si>
    <t>Содержание приюта</t>
  </si>
  <si>
    <t>Итого по разделу 5:</t>
  </si>
  <si>
    <t>6. Организация и содержание мест захоронений</t>
  </si>
  <si>
    <t>6.1.</t>
  </si>
  <si>
    <t>Содержание мест захоронений</t>
  </si>
  <si>
    <t>Итого по разделу 6:</t>
  </si>
  <si>
    <t>Всего по Программе:</t>
  </si>
  <si>
    <t xml:space="preserve">ФБ - </t>
  </si>
  <si>
    <t>Источники</t>
  </si>
  <si>
    <t>финансирования (тыс. рублей)</t>
  </si>
  <si>
    <t>2023 год</t>
  </si>
  <si>
    <t>2024 год</t>
  </si>
  <si>
    <t>2025 год</t>
  </si>
  <si>
    <t>2026 год</t>
  </si>
  <si>
    <t>2027 год</t>
  </si>
  <si>
    <t>Всего</t>
  </si>
  <si>
    <t>Местный бюджет</t>
  </si>
  <si>
    <t>Областной бюджет</t>
  </si>
  <si>
    <t>Федеральный бюджет</t>
  </si>
  <si>
    <t>Итого:</t>
  </si>
  <si>
    <t>1.2.</t>
  </si>
  <si>
    <t xml:space="preserve"> </t>
  </si>
  <si>
    <t xml:space="preserve">Приложение № 2 </t>
  </si>
  <si>
    <t xml:space="preserve">к муниципальной программе "Благоустройство территории Среднеканского муниципального округа Магаданской области", </t>
  </si>
  <si>
    <t>утвержденной постановлением Администрации Среднеканского муиципальног округа                              от 27.02.2023 № 47-п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</si>
</sst>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2" fillId="0" borderId="0" xfId="0" applyFont="1" applyAlignment="1">
      <alignment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justify" vertical="center" wrapText="1"/>
    </xf>
    <xf numFmtId="0" fontId="7" fillId="0" borderId="19" xfId="0" applyFont="1" applyBorder="1" applyAlignment="1">
      <alignment horizontal="justify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vertical="top"/>
    </xf>
    <xf numFmtId="0" fontId="0" fillId="0" borderId="37" xfId="0" applyBorder="1"/>
    <xf numFmtId="0" fontId="5" fillId="0" borderId="39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2" fontId="4" fillId="0" borderId="0" xfId="0" applyNumberFormat="1" applyFont="1" applyFill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center" vertical="center" wrapText="1"/>
    </xf>
    <xf numFmtId="2" fontId="4" fillId="0" borderId="12" xfId="0" applyNumberFormat="1" applyFont="1" applyFill="1" applyBorder="1" applyAlignment="1">
      <alignment horizontal="center" vertical="center" wrapText="1"/>
    </xf>
    <xf numFmtId="2" fontId="4" fillId="0" borderId="13" xfId="0" applyNumberFormat="1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1" fontId="4" fillId="0" borderId="13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2" fontId="5" fillId="0" borderId="9" xfId="0" applyNumberFormat="1" applyFont="1" applyFill="1" applyBorder="1" applyAlignment="1">
      <alignment horizontal="center" vertical="center" wrapText="1"/>
    </xf>
    <xf numFmtId="164" fontId="4" fillId="0" borderId="9" xfId="0" applyNumberFormat="1" applyFont="1" applyFill="1" applyBorder="1" applyAlignment="1">
      <alignment horizontal="center" vertical="center" wrapText="1"/>
    </xf>
    <xf numFmtId="2" fontId="4" fillId="0" borderId="9" xfId="0" applyNumberFormat="1" applyFont="1" applyFill="1" applyBorder="1" applyAlignment="1">
      <alignment horizontal="center" vertical="center" wrapText="1"/>
    </xf>
    <xf numFmtId="2" fontId="4" fillId="0" borderId="11" xfId="0" applyNumberFormat="1" applyFont="1" applyFill="1" applyBorder="1" applyAlignment="1">
      <alignment horizontal="center" vertical="center" wrapText="1"/>
    </xf>
    <xf numFmtId="1" fontId="4" fillId="0" borderId="11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1" fontId="4" fillId="0" borderId="5" xfId="0" applyNumberFormat="1" applyFont="1" applyFill="1" applyBorder="1" applyAlignment="1">
      <alignment vertical="center" wrapText="1"/>
    </xf>
    <xf numFmtId="2" fontId="4" fillId="0" borderId="9" xfId="0" applyNumberFormat="1" applyFont="1" applyFill="1" applyBorder="1" applyAlignment="1">
      <alignment horizontal="center" vertical="center" wrapText="1"/>
    </xf>
    <xf numFmtId="2" fontId="4" fillId="0" borderId="9" xfId="0" applyNumberFormat="1" applyFont="1" applyFill="1" applyBorder="1" applyAlignment="1">
      <alignment horizontal="center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2" fontId="7" fillId="0" borderId="13" xfId="0" applyNumberFormat="1" applyFont="1" applyBorder="1" applyAlignment="1">
      <alignment horizontal="center" vertical="center" wrapText="1"/>
    </xf>
    <xf numFmtId="2" fontId="1" fillId="0" borderId="9" xfId="0" applyNumberFormat="1" applyFont="1" applyFill="1" applyBorder="1" applyAlignment="1">
      <alignment vertical="center" wrapText="1"/>
    </xf>
    <xf numFmtId="2" fontId="4" fillId="0" borderId="5" xfId="0" applyNumberFormat="1" applyFont="1" applyFill="1" applyBorder="1" applyAlignment="1">
      <alignment vertical="center" wrapText="1"/>
    </xf>
    <xf numFmtId="2" fontId="4" fillId="0" borderId="13" xfId="0" applyNumberFormat="1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horizontal="center" vertical="center" wrapText="1"/>
    </xf>
    <xf numFmtId="2" fontId="4" fillId="0" borderId="9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9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right"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0" fillId="0" borderId="16" xfId="0" applyBorder="1" applyAlignment="1">
      <alignment horizontal="center"/>
    </xf>
    <xf numFmtId="0" fontId="0" fillId="0" borderId="0" xfId="0" applyBorder="1" applyAlignment="1">
      <alignment horizontal="center"/>
    </xf>
    <xf numFmtId="2" fontId="4" fillId="0" borderId="15" xfId="0" applyNumberFormat="1" applyFont="1" applyFill="1" applyBorder="1" applyAlignment="1">
      <alignment horizontal="center" vertical="center" wrapText="1"/>
    </xf>
    <xf numFmtId="2" fontId="4" fillId="0" borderId="36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2" fontId="5" fillId="0" borderId="27" xfId="0" applyNumberFormat="1" applyFont="1" applyFill="1" applyBorder="1" applyAlignment="1">
      <alignment horizontal="center" vertical="center" wrapText="1"/>
    </xf>
    <xf numFmtId="2" fontId="5" fillId="0" borderId="21" xfId="0" applyNumberFormat="1" applyFont="1" applyFill="1" applyBorder="1" applyAlignment="1">
      <alignment horizontal="center" vertical="center" wrapText="1"/>
    </xf>
    <xf numFmtId="2" fontId="4" fillId="0" borderId="28" xfId="0" applyNumberFormat="1" applyFont="1" applyFill="1" applyBorder="1" applyAlignment="1">
      <alignment horizontal="center" vertical="center" wrapText="1"/>
    </xf>
    <xf numFmtId="2" fontId="4" fillId="0" borderId="9" xfId="0" applyNumberFormat="1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2" fontId="5" fillId="0" borderId="23" xfId="0" applyNumberFormat="1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16" fontId="4" fillId="0" borderId="25" xfId="0" applyNumberFormat="1" applyFont="1" applyFill="1" applyBorder="1" applyAlignment="1">
      <alignment horizontal="center" vertical="center" wrapText="1"/>
    </xf>
    <xf numFmtId="16" fontId="4" fillId="0" borderId="2" xfId="0" applyNumberFormat="1" applyFont="1" applyFill="1" applyBorder="1" applyAlignment="1">
      <alignment horizontal="center" vertical="center" wrapText="1"/>
    </xf>
    <xf numFmtId="16" fontId="4" fillId="0" borderId="3" xfId="0" applyNumberFormat="1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2" fontId="5" fillId="0" borderId="16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2" fontId="4" fillId="0" borderId="19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4"/>
  <sheetViews>
    <sheetView tabSelected="1" view="pageBreakPreview" zoomScaleNormal="100" zoomScaleSheetLayoutView="100" workbookViewId="0">
      <selection activeCell="E5" sqref="E5:K5"/>
    </sheetView>
  </sheetViews>
  <sheetFormatPr defaultRowHeight="15" x14ac:dyDescent="0.25"/>
  <cols>
    <col min="1" max="1" width="4.5703125" customWidth="1"/>
    <col min="2" max="2" width="14.7109375" customWidth="1"/>
    <col min="3" max="3" width="10.140625" customWidth="1"/>
    <col min="4" max="4" width="43.28515625" customWidth="1"/>
    <col min="6" max="6" width="12.28515625" customWidth="1"/>
    <col min="7" max="7" width="11.85546875" bestFit="1" customWidth="1"/>
    <col min="8" max="8" width="14.7109375" customWidth="1"/>
    <col min="9" max="9" width="11.85546875" bestFit="1" customWidth="1"/>
    <col min="10" max="10" width="12.42578125" customWidth="1"/>
    <col min="11" max="11" width="11.85546875" customWidth="1"/>
    <col min="12" max="12" width="9.5703125" bestFit="1" customWidth="1"/>
  </cols>
  <sheetData>
    <row r="1" spans="1:16" x14ac:dyDescent="0.25">
      <c r="J1" s="20"/>
      <c r="K1" s="21" t="s">
        <v>63</v>
      </c>
    </row>
    <row r="2" spans="1:16" ht="44.25" customHeight="1" x14ac:dyDescent="0.25">
      <c r="H2" s="66" t="s">
        <v>64</v>
      </c>
      <c r="I2" s="66"/>
      <c r="J2" s="66"/>
      <c r="K2" s="66"/>
    </row>
    <row r="3" spans="1:16" ht="48.75" customHeight="1" x14ac:dyDescent="0.25">
      <c r="H3" s="144" t="s">
        <v>65</v>
      </c>
      <c r="I3" s="144"/>
      <c r="J3" s="144"/>
      <c r="K3" s="144"/>
    </row>
    <row r="4" spans="1:16" ht="19.5" thickBot="1" x14ac:dyDescent="0.3">
      <c r="A4" s="72" t="s">
        <v>0</v>
      </c>
      <c r="B4" s="72"/>
      <c r="C4" s="72"/>
      <c r="D4" s="72"/>
      <c r="E4" s="72"/>
      <c r="F4" s="72"/>
      <c r="G4" s="72"/>
      <c r="H4" s="72"/>
      <c r="I4" s="72"/>
      <c r="J4" s="72"/>
      <c r="K4" s="72"/>
    </row>
    <row r="5" spans="1:16" ht="73.5" customHeight="1" thickBot="1" x14ac:dyDescent="0.3">
      <c r="A5" s="105" t="s">
        <v>1</v>
      </c>
      <c r="B5" s="105" t="s">
        <v>2</v>
      </c>
      <c r="C5" s="105" t="s">
        <v>3</v>
      </c>
      <c r="D5" s="105" t="s">
        <v>4</v>
      </c>
      <c r="E5" s="145" t="s">
        <v>5</v>
      </c>
      <c r="F5" s="126"/>
      <c r="G5" s="126"/>
      <c r="H5" s="126"/>
      <c r="I5" s="126"/>
      <c r="J5" s="126"/>
      <c r="K5" s="146"/>
      <c r="P5" s="22"/>
    </row>
    <row r="6" spans="1:16" ht="15.75" thickBot="1" x14ac:dyDescent="0.3">
      <c r="A6" s="106"/>
      <c r="B6" s="106"/>
      <c r="C6" s="106"/>
      <c r="D6" s="106"/>
      <c r="E6" s="113" t="s">
        <v>6</v>
      </c>
      <c r="F6" s="100"/>
      <c r="G6" s="147" t="s">
        <v>7</v>
      </c>
      <c r="H6" s="126"/>
      <c r="I6" s="126"/>
      <c r="J6" s="126"/>
      <c r="K6" s="146"/>
    </row>
    <row r="7" spans="1:16" ht="15.75" thickBot="1" x14ac:dyDescent="0.3">
      <c r="A7" s="107"/>
      <c r="B7" s="107"/>
      <c r="C7" s="107"/>
      <c r="D7" s="107"/>
      <c r="E7" s="92"/>
      <c r="F7" s="94"/>
      <c r="G7" s="2">
        <v>2023</v>
      </c>
      <c r="H7" s="3">
        <v>2024</v>
      </c>
      <c r="I7" s="3">
        <v>2025</v>
      </c>
      <c r="J7" s="3">
        <v>2026</v>
      </c>
      <c r="K7" s="3">
        <v>2027</v>
      </c>
    </row>
    <row r="8" spans="1:16" ht="15.75" thickBot="1" x14ac:dyDescent="0.3">
      <c r="A8" s="122" t="s">
        <v>8</v>
      </c>
      <c r="B8" s="123"/>
      <c r="C8" s="123"/>
      <c r="D8" s="123"/>
      <c r="E8" s="123"/>
      <c r="F8" s="123"/>
      <c r="G8" s="123"/>
      <c r="H8" s="123"/>
      <c r="I8" s="123"/>
      <c r="J8" s="123"/>
      <c r="K8" s="124"/>
    </row>
    <row r="9" spans="1:16" ht="29.25" customHeight="1" x14ac:dyDescent="0.25">
      <c r="A9" s="105" t="s">
        <v>9</v>
      </c>
      <c r="B9" s="105" t="s">
        <v>10</v>
      </c>
      <c r="C9" s="105" t="s">
        <v>11</v>
      </c>
      <c r="D9" s="105" t="s">
        <v>12</v>
      </c>
      <c r="E9" s="113">
        <v>0</v>
      </c>
      <c r="F9" s="100"/>
      <c r="G9" s="5">
        <v>0</v>
      </c>
      <c r="H9" s="5">
        <v>0</v>
      </c>
      <c r="I9" s="5">
        <v>0</v>
      </c>
      <c r="J9" s="5">
        <v>0</v>
      </c>
      <c r="K9" s="5">
        <v>0</v>
      </c>
    </row>
    <row r="10" spans="1:16" ht="15" customHeight="1" x14ac:dyDescent="0.25">
      <c r="A10" s="106"/>
      <c r="B10" s="106"/>
      <c r="C10" s="106"/>
      <c r="D10" s="106"/>
      <c r="E10" s="76" t="s">
        <v>13</v>
      </c>
      <c r="F10" s="78"/>
      <c r="G10" s="7"/>
      <c r="H10" s="7"/>
      <c r="I10" s="7"/>
      <c r="J10" s="7"/>
      <c r="K10" s="7"/>
    </row>
    <row r="11" spans="1:16" x14ac:dyDescent="0.25">
      <c r="A11" s="106"/>
      <c r="B11" s="106"/>
      <c r="C11" s="106"/>
      <c r="D11" s="106"/>
      <c r="E11" s="8" t="s">
        <v>14</v>
      </c>
      <c r="F11" s="5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</row>
    <row r="12" spans="1:16" x14ac:dyDescent="0.25">
      <c r="A12" s="106"/>
      <c r="B12" s="106"/>
      <c r="C12" s="106"/>
      <c r="D12" s="106"/>
      <c r="E12" s="8" t="s">
        <v>15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</row>
    <row r="13" spans="1:16" ht="15.75" thickBot="1" x14ac:dyDescent="0.3">
      <c r="A13" s="107"/>
      <c r="B13" s="107"/>
      <c r="C13" s="107"/>
      <c r="D13" s="107"/>
      <c r="E13" s="11" t="s">
        <v>16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</row>
    <row r="14" spans="1:16" ht="66.75" customHeight="1" x14ac:dyDescent="0.25">
      <c r="A14" s="134" t="s">
        <v>61</v>
      </c>
      <c r="B14" s="109" t="s">
        <v>17</v>
      </c>
      <c r="C14" s="109" t="s">
        <v>11</v>
      </c>
      <c r="D14" s="137" t="s">
        <v>12</v>
      </c>
      <c r="E14" s="82">
        <f>G14+H14+I14+J14+K14</f>
        <v>13821.082</v>
      </c>
      <c r="F14" s="83"/>
      <c r="G14" s="29">
        <f>G16+G17+G18</f>
        <v>3250.35</v>
      </c>
      <c r="H14" s="29">
        <f>H16+H17+H18</f>
        <v>3700</v>
      </c>
      <c r="I14" s="29">
        <f>I16+I17+I18</f>
        <v>3170.732</v>
      </c>
      <c r="J14" s="29">
        <f t="shared" ref="J14" si="0">J16+J17+J18</f>
        <v>3700</v>
      </c>
      <c r="K14" s="36">
        <v>0</v>
      </c>
    </row>
    <row r="15" spans="1:16" ht="15" customHeight="1" x14ac:dyDescent="0.25">
      <c r="A15" s="135"/>
      <c r="B15" s="106"/>
      <c r="C15" s="106"/>
      <c r="D15" s="138"/>
      <c r="E15" s="84" t="s">
        <v>13</v>
      </c>
      <c r="F15" s="85"/>
      <c r="G15" s="10"/>
      <c r="H15" s="10"/>
      <c r="I15" s="10"/>
      <c r="J15" s="10"/>
      <c r="K15" s="10"/>
    </row>
    <row r="16" spans="1:16" x14ac:dyDescent="0.25">
      <c r="A16" s="135"/>
      <c r="B16" s="106"/>
      <c r="C16" s="106"/>
      <c r="D16" s="138"/>
      <c r="E16" s="30" t="s">
        <v>14</v>
      </c>
      <c r="F16" s="31">
        <f>G16+H16+I16+J16+K16</f>
        <v>13821.082</v>
      </c>
      <c r="G16" s="31">
        <v>3250.35</v>
      </c>
      <c r="H16" s="31">
        <v>3700</v>
      </c>
      <c r="I16" s="31">
        <v>3170.732</v>
      </c>
      <c r="J16" s="31">
        <v>3700</v>
      </c>
      <c r="K16" s="34">
        <v>0</v>
      </c>
    </row>
    <row r="17" spans="1:11" x14ac:dyDescent="0.25">
      <c r="A17" s="135"/>
      <c r="B17" s="106"/>
      <c r="C17" s="106"/>
      <c r="D17" s="138"/>
      <c r="E17" s="30" t="s">
        <v>15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</row>
    <row r="18" spans="1:11" ht="15.75" thickBot="1" x14ac:dyDescent="0.3">
      <c r="A18" s="136"/>
      <c r="B18" s="107"/>
      <c r="C18" s="107"/>
      <c r="D18" s="139"/>
      <c r="E18" s="32" t="s">
        <v>16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</row>
    <row r="19" spans="1:11" x14ac:dyDescent="0.25">
      <c r="A19" s="73" t="s">
        <v>18</v>
      </c>
      <c r="B19" s="74"/>
      <c r="C19" s="74"/>
      <c r="D19" s="75"/>
      <c r="E19" s="82">
        <f>G19+H19+I19+J19+K19</f>
        <v>13821.082</v>
      </c>
      <c r="F19" s="83"/>
      <c r="G19" s="5">
        <v>3250.35</v>
      </c>
      <c r="H19" s="29">
        <f>H14+H9</f>
        <v>3700</v>
      </c>
      <c r="I19" s="29">
        <f>I14+I9</f>
        <v>3170.732</v>
      </c>
      <c r="J19" s="29">
        <f t="shared" ref="J19:K19" si="1">J14+J9</f>
        <v>3700</v>
      </c>
      <c r="K19" s="29">
        <f t="shared" si="1"/>
        <v>0</v>
      </c>
    </row>
    <row r="20" spans="1:11" x14ac:dyDescent="0.25">
      <c r="A20" s="76"/>
      <c r="B20" s="77"/>
      <c r="C20" s="77"/>
      <c r="D20" s="78"/>
      <c r="E20" s="30" t="s">
        <v>13</v>
      </c>
      <c r="F20" s="51"/>
      <c r="G20" s="7"/>
      <c r="H20" s="7"/>
      <c r="I20" s="7"/>
      <c r="J20" s="7"/>
      <c r="K20" s="7"/>
    </row>
    <row r="21" spans="1:11" x14ac:dyDescent="0.25">
      <c r="A21" s="76"/>
      <c r="B21" s="77"/>
      <c r="C21" s="77"/>
      <c r="D21" s="78"/>
      <c r="E21" s="30" t="s">
        <v>14</v>
      </c>
      <c r="F21" s="29">
        <f>G21+H21+I21+J21+K21</f>
        <v>13821.082</v>
      </c>
      <c r="G21" s="5">
        <v>3250.35</v>
      </c>
      <c r="H21" s="29">
        <f>H16+H11</f>
        <v>3700</v>
      </c>
      <c r="I21" s="29">
        <f>I16+I11</f>
        <v>3170.732</v>
      </c>
      <c r="J21" s="29">
        <f t="shared" ref="J21:K21" si="2">J16+J11</f>
        <v>3700</v>
      </c>
      <c r="K21" s="5">
        <f t="shared" si="2"/>
        <v>0</v>
      </c>
    </row>
    <row r="22" spans="1:11" x14ac:dyDescent="0.25">
      <c r="A22" s="76"/>
      <c r="B22" s="77"/>
      <c r="C22" s="77"/>
      <c r="D22" s="78"/>
      <c r="E22" s="30" t="s">
        <v>15</v>
      </c>
      <c r="F22" s="34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</row>
    <row r="23" spans="1:11" ht="15.75" thickBot="1" x14ac:dyDescent="0.3">
      <c r="A23" s="79"/>
      <c r="B23" s="80"/>
      <c r="C23" s="80"/>
      <c r="D23" s="81"/>
      <c r="E23" s="32" t="s">
        <v>16</v>
      </c>
      <c r="F23" s="35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</row>
    <row r="24" spans="1:11" ht="15.75" thickBot="1" x14ac:dyDescent="0.3">
      <c r="A24" s="122" t="s">
        <v>19</v>
      </c>
      <c r="B24" s="123"/>
      <c r="C24" s="123"/>
      <c r="D24" s="123"/>
      <c r="E24" s="90"/>
      <c r="F24" s="90"/>
      <c r="G24" s="123"/>
      <c r="H24" s="123"/>
      <c r="I24" s="123"/>
      <c r="J24" s="123"/>
      <c r="K24" s="124"/>
    </row>
    <row r="25" spans="1:11" ht="15.75" thickBot="1" x14ac:dyDescent="0.3">
      <c r="A25" s="26"/>
      <c r="B25" s="19"/>
      <c r="C25" s="19"/>
      <c r="D25" s="19"/>
      <c r="E25" s="113" t="s">
        <v>6</v>
      </c>
      <c r="F25" s="120"/>
      <c r="G25" s="110" t="s">
        <v>7</v>
      </c>
      <c r="H25" s="121"/>
      <c r="I25" s="121"/>
      <c r="J25" s="121"/>
      <c r="K25" s="121"/>
    </row>
    <row r="26" spans="1:11" ht="15.75" thickBot="1" x14ac:dyDescent="0.3">
      <c r="A26" s="26"/>
      <c r="B26" s="19"/>
      <c r="C26" s="19"/>
      <c r="D26" s="19"/>
      <c r="E26" s="115"/>
      <c r="F26" s="116"/>
      <c r="G26" s="24">
        <v>2023</v>
      </c>
      <c r="H26" s="25">
        <v>2024</v>
      </c>
      <c r="I26" s="25">
        <v>2025</v>
      </c>
      <c r="J26" s="25">
        <v>2026</v>
      </c>
      <c r="K26" s="24">
        <v>2027</v>
      </c>
    </row>
    <row r="27" spans="1:11" ht="66" customHeight="1" x14ac:dyDescent="0.25">
      <c r="A27" s="140" t="s">
        <v>20</v>
      </c>
      <c r="B27" s="105" t="s">
        <v>21</v>
      </c>
      <c r="C27" s="105" t="s">
        <v>11</v>
      </c>
      <c r="D27" s="105" t="s">
        <v>12</v>
      </c>
      <c r="E27" s="143">
        <f>G27+H27+I27+J27+K27</f>
        <v>4533.4889999999996</v>
      </c>
      <c r="F27" s="91"/>
      <c r="G27" s="39">
        <f>G29+G30+G31</f>
        <v>1533.489</v>
      </c>
      <c r="H27" s="39">
        <f>H29+H30+H31</f>
        <v>1000</v>
      </c>
      <c r="I27" s="29">
        <f>I29+I30+I31</f>
        <v>1000</v>
      </c>
      <c r="J27" s="29">
        <f>J29+J30+J31</f>
        <v>1000</v>
      </c>
      <c r="K27" s="5">
        <f>K29+K30+K31</f>
        <v>0</v>
      </c>
    </row>
    <row r="28" spans="1:11" ht="15" customHeight="1" x14ac:dyDescent="0.25">
      <c r="A28" s="141"/>
      <c r="B28" s="106"/>
      <c r="C28" s="106"/>
      <c r="D28" s="106"/>
      <c r="E28" s="76" t="s">
        <v>13</v>
      </c>
      <c r="F28" s="78"/>
      <c r="G28" s="6"/>
      <c r="H28" s="7"/>
      <c r="I28" s="7"/>
      <c r="J28" s="7"/>
      <c r="K28" s="7"/>
    </row>
    <row r="29" spans="1:11" x14ac:dyDescent="0.25">
      <c r="A29" s="141"/>
      <c r="B29" s="106"/>
      <c r="C29" s="106"/>
      <c r="D29" s="106"/>
      <c r="E29" s="12" t="s">
        <v>14</v>
      </c>
      <c r="F29" s="31">
        <f>G29+H29+I29+J29+K29</f>
        <v>4533.4889999999996</v>
      </c>
      <c r="G29" s="46">
        <v>1533.489</v>
      </c>
      <c r="H29" s="31">
        <v>1000</v>
      </c>
      <c r="I29" s="31">
        <v>1000</v>
      </c>
      <c r="J29" s="31">
        <v>1000</v>
      </c>
      <c r="K29" s="10">
        <v>0</v>
      </c>
    </row>
    <row r="30" spans="1:11" x14ac:dyDescent="0.25">
      <c r="A30" s="141"/>
      <c r="B30" s="106"/>
      <c r="C30" s="106"/>
      <c r="D30" s="106"/>
      <c r="E30" s="12" t="s">
        <v>15</v>
      </c>
      <c r="F30" s="10" t="s">
        <v>62</v>
      </c>
      <c r="G30" s="9">
        <v>0</v>
      </c>
      <c r="H30" s="10">
        <v>0</v>
      </c>
      <c r="I30" s="10">
        <v>0</v>
      </c>
      <c r="J30" s="10">
        <v>0</v>
      </c>
      <c r="K30" s="10">
        <v>0</v>
      </c>
    </row>
    <row r="31" spans="1:11" ht="15.75" thickBot="1" x14ac:dyDescent="0.3">
      <c r="A31" s="142"/>
      <c r="B31" s="107"/>
      <c r="C31" s="107"/>
      <c r="D31" s="107"/>
      <c r="E31" s="13" t="s">
        <v>16</v>
      </c>
      <c r="F31" s="10">
        <f t="shared" ref="F31" si="3">G31+H31+I31+J31+K31</f>
        <v>0</v>
      </c>
      <c r="G31" s="2">
        <v>0</v>
      </c>
      <c r="H31" s="3">
        <v>0</v>
      </c>
      <c r="I31" s="3">
        <v>0</v>
      </c>
      <c r="J31" s="3">
        <v>0</v>
      </c>
      <c r="K31" s="3">
        <v>0</v>
      </c>
    </row>
    <row r="32" spans="1:11" ht="57.75" customHeight="1" x14ac:dyDescent="0.25">
      <c r="A32" s="109" t="s">
        <v>22</v>
      </c>
      <c r="B32" s="109" t="s">
        <v>23</v>
      </c>
      <c r="C32" s="109" t="s">
        <v>11</v>
      </c>
      <c r="D32" s="109" t="s">
        <v>12</v>
      </c>
      <c r="E32" s="113">
        <f>G32+H32+I32+J32+K32</f>
        <v>562.27</v>
      </c>
      <c r="F32" s="100"/>
      <c r="G32" s="4">
        <f>G34+G35+G36</f>
        <v>62.27</v>
      </c>
      <c r="H32" s="5">
        <f>H34+H35+H36</f>
        <v>500</v>
      </c>
      <c r="I32" s="5">
        <v>0</v>
      </c>
      <c r="J32" s="5">
        <v>0</v>
      </c>
      <c r="K32" s="5">
        <v>0</v>
      </c>
    </row>
    <row r="33" spans="1:16" ht="15" customHeight="1" x14ac:dyDescent="0.25">
      <c r="A33" s="106"/>
      <c r="B33" s="106"/>
      <c r="C33" s="106"/>
      <c r="D33" s="106"/>
      <c r="E33" s="76" t="s">
        <v>13</v>
      </c>
      <c r="F33" s="78"/>
      <c r="G33" s="6"/>
      <c r="H33" s="7"/>
      <c r="I33" s="7"/>
      <c r="J33" s="7"/>
      <c r="K33" s="7"/>
    </row>
    <row r="34" spans="1:16" x14ac:dyDescent="0.25">
      <c r="A34" s="106"/>
      <c r="B34" s="106"/>
      <c r="C34" s="106"/>
      <c r="D34" s="106"/>
      <c r="E34" s="12" t="s">
        <v>14</v>
      </c>
      <c r="F34" s="10">
        <f>G34+H34+I34+J34+K34</f>
        <v>562.27</v>
      </c>
      <c r="G34" s="9">
        <v>62.27</v>
      </c>
      <c r="H34" s="10">
        <v>500</v>
      </c>
      <c r="I34" s="10">
        <v>0</v>
      </c>
      <c r="J34" s="10">
        <v>0</v>
      </c>
      <c r="K34" s="10">
        <v>0</v>
      </c>
    </row>
    <row r="35" spans="1:16" x14ac:dyDescent="0.25">
      <c r="A35" s="106"/>
      <c r="B35" s="106"/>
      <c r="C35" s="106"/>
      <c r="D35" s="106"/>
      <c r="E35" s="12" t="s">
        <v>15</v>
      </c>
      <c r="F35" s="10">
        <f t="shared" ref="F35:F36" si="4">G35+H35+I35+J35+K35</f>
        <v>0</v>
      </c>
      <c r="G35" s="9">
        <v>0</v>
      </c>
      <c r="H35" s="10">
        <v>0</v>
      </c>
      <c r="I35" s="10">
        <v>0</v>
      </c>
      <c r="J35" s="10">
        <v>0</v>
      </c>
      <c r="K35" s="10">
        <v>0</v>
      </c>
    </row>
    <row r="36" spans="1:16" ht="15.75" thickBot="1" x14ac:dyDescent="0.3">
      <c r="A36" s="107"/>
      <c r="B36" s="107"/>
      <c r="C36" s="107"/>
      <c r="D36" s="107"/>
      <c r="E36" s="13" t="s">
        <v>16</v>
      </c>
      <c r="F36" s="10">
        <f t="shared" si="4"/>
        <v>0</v>
      </c>
      <c r="G36" s="2">
        <v>0</v>
      </c>
      <c r="H36" s="3">
        <v>0</v>
      </c>
      <c r="I36" s="3">
        <v>0</v>
      </c>
      <c r="J36" s="3">
        <v>0</v>
      </c>
      <c r="K36" s="3">
        <v>0</v>
      </c>
      <c r="L36" s="27"/>
      <c r="M36" s="44"/>
    </row>
    <row r="37" spans="1:16" ht="75.75" customHeight="1" x14ac:dyDescent="0.25">
      <c r="A37" s="109" t="s">
        <v>24</v>
      </c>
      <c r="B37" s="109" t="s">
        <v>25</v>
      </c>
      <c r="C37" s="109" t="s">
        <v>11</v>
      </c>
      <c r="D37" s="109" t="s">
        <v>12</v>
      </c>
      <c r="E37" s="108">
        <f>G37+H37+I37+J37+K37</f>
        <v>25740.042999999998</v>
      </c>
      <c r="F37" s="83"/>
      <c r="G37" s="39">
        <f>G39+G40+G41</f>
        <v>7500</v>
      </c>
      <c r="H37" s="53">
        <f>H39+H40+H41</f>
        <v>11252.069</v>
      </c>
      <c r="I37" s="28">
        <f>I39+I40+I41</f>
        <v>0</v>
      </c>
      <c r="J37" s="28">
        <f>J39+J40+J41</f>
        <v>6987.9740000000002</v>
      </c>
      <c r="K37" s="28">
        <f t="shared" ref="J37:K37" si="5">K39+K40+K41</f>
        <v>0</v>
      </c>
      <c r="L37" s="67"/>
      <c r="M37" s="68"/>
      <c r="N37" s="68"/>
      <c r="O37" s="68"/>
      <c r="P37" s="68"/>
    </row>
    <row r="38" spans="1:16" ht="15" customHeight="1" x14ac:dyDescent="0.25">
      <c r="A38" s="106"/>
      <c r="B38" s="106"/>
      <c r="C38" s="106"/>
      <c r="D38" s="106"/>
      <c r="E38" s="76" t="s">
        <v>13</v>
      </c>
      <c r="F38" s="78"/>
      <c r="G38" s="9"/>
      <c r="H38" s="10"/>
      <c r="I38" s="10"/>
      <c r="J38" s="10"/>
      <c r="K38" s="10"/>
      <c r="L38" s="67"/>
      <c r="M38" s="68"/>
      <c r="N38" s="68"/>
      <c r="O38" s="68"/>
      <c r="P38" s="68"/>
    </row>
    <row r="39" spans="1:16" x14ac:dyDescent="0.25">
      <c r="A39" s="106"/>
      <c r="B39" s="106"/>
      <c r="C39" s="106"/>
      <c r="D39" s="106"/>
      <c r="E39" s="12" t="s">
        <v>14</v>
      </c>
      <c r="F39" s="10">
        <v>0</v>
      </c>
      <c r="G39" s="9">
        <v>0</v>
      </c>
      <c r="H39" s="10">
        <v>1.125</v>
      </c>
      <c r="I39" s="10">
        <v>0</v>
      </c>
      <c r="J39" s="10">
        <v>0</v>
      </c>
      <c r="K39" s="10">
        <v>0</v>
      </c>
      <c r="L39" s="67"/>
      <c r="M39" s="68"/>
      <c r="N39" s="68"/>
      <c r="O39" s="68"/>
      <c r="P39" s="68"/>
    </row>
    <row r="40" spans="1:16" x14ac:dyDescent="0.25">
      <c r="A40" s="106"/>
      <c r="B40" s="106"/>
      <c r="C40" s="106"/>
      <c r="D40" s="106"/>
      <c r="E40" s="12" t="s">
        <v>15</v>
      </c>
      <c r="F40" s="10">
        <v>0</v>
      </c>
      <c r="G40" s="9">
        <v>0</v>
      </c>
      <c r="H40" s="10">
        <v>225.01900000000001</v>
      </c>
      <c r="I40" s="10">
        <v>0</v>
      </c>
      <c r="J40" s="10">
        <v>0</v>
      </c>
      <c r="K40" s="10">
        <v>0</v>
      </c>
      <c r="L40" s="67"/>
      <c r="M40" s="68"/>
      <c r="N40" s="68"/>
      <c r="O40" s="68"/>
      <c r="P40" s="68"/>
    </row>
    <row r="41" spans="1:16" ht="15.75" thickBot="1" x14ac:dyDescent="0.3">
      <c r="A41" s="128"/>
      <c r="B41" s="128"/>
      <c r="C41" s="128"/>
      <c r="D41" s="128"/>
      <c r="E41" s="13" t="s">
        <v>16</v>
      </c>
      <c r="F41" s="33">
        <f>G41+H41</f>
        <v>18525.924999999999</v>
      </c>
      <c r="G41" s="42">
        <v>7500</v>
      </c>
      <c r="H41" s="3">
        <v>11025.924999999999</v>
      </c>
      <c r="I41" s="3">
        <v>0</v>
      </c>
      <c r="J41" s="3">
        <v>6987.9740000000002</v>
      </c>
      <c r="K41" s="3">
        <v>0</v>
      </c>
      <c r="L41" s="67"/>
      <c r="M41" s="68"/>
      <c r="N41" s="68"/>
      <c r="O41" s="68"/>
      <c r="P41" s="68"/>
    </row>
    <row r="42" spans="1:16" x14ac:dyDescent="0.25">
      <c r="A42" s="129" t="s">
        <v>26</v>
      </c>
      <c r="B42" s="130"/>
      <c r="C42" s="130"/>
      <c r="D42" s="131"/>
      <c r="E42" s="82">
        <f>G42+H42+I42+J42+K42</f>
        <v>30835.802000000003</v>
      </c>
      <c r="F42" s="100"/>
      <c r="G42" s="39">
        <f>G37+G32+G27</f>
        <v>9095.759</v>
      </c>
      <c r="H42" s="39">
        <f>H37+H32+H27</f>
        <v>12752.069</v>
      </c>
      <c r="I42" s="39">
        <f t="shared" ref="I42:K42" si="6">I37+I32+I27</f>
        <v>1000</v>
      </c>
      <c r="J42" s="39">
        <f t="shared" si="6"/>
        <v>7987.9740000000002</v>
      </c>
      <c r="K42" s="58">
        <f t="shared" si="6"/>
        <v>0</v>
      </c>
      <c r="L42" s="67"/>
      <c r="M42" s="68"/>
      <c r="N42" s="68"/>
      <c r="O42" s="68"/>
      <c r="P42" s="68"/>
    </row>
    <row r="43" spans="1:16" x14ac:dyDescent="0.25">
      <c r="A43" s="76"/>
      <c r="B43" s="77"/>
      <c r="C43" s="77"/>
      <c r="D43" s="78"/>
      <c r="E43" s="12" t="s">
        <v>13</v>
      </c>
      <c r="F43" s="7"/>
      <c r="G43" s="6"/>
      <c r="H43" s="51"/>
      <c r="I43" s="51"/>
      <c r="J43" s="51"/>
      <c r="K43" s="7"/>
      <c r="L43" s="67"/>
      <c r="M43" s="68"/>
      <c r="N43" s="68"/>
      <c r="O43" s="68"/>
      <c r="P43" s="68"/>
    </row>
    <row r="44" spans="1:16" x14ac:dyDescent="0.25">
      <c r="A44" s="76"/>
      <c r="B44" s="77"/>
      <c r="C44" s="77"/>
      <c r="D44" s="78"/>
      <c r="E44" s="12" t="s">
        <v>14</v>
      </c>
      <c r="F44" s="31">
        <f>G44+H44+I44+J44+K44</f>
        <v>5096.884</v>
      </c>
      <c r="G44" s="57">
        <f>G39+G34+G29</f>
        <v>1595.759</v>
      </c>
      <c r="H44" s="57">
        <f t="shared" ref="H44:K44" si="7">H39+H34+H29</f>
        <v>1501.125</v>
      </c>
      <c r="I44" s="57">
        <f t="shared" si="7"/>
        <v>1000</v>
      </c>
      <c r="J44" s="57">
        <f t="shared" si="7"/>
        <v>1000</v>
      </c>
      <c r="K44" s="56">
        <f t="shared" si="7"/>
        <v>0</v>
      </c>
      <c r="L44" s="67"/>
      <c r="M44" s="68"/>
      <c r="N44" s="68"/>
      <c r="O44" s="68"/>
      <c r="P44" s="68"/>
    </row>
    <row r="45" spans="1:16" x14ac:dyDescent="0.25">
      <c r="A45" s="76"/>
      <c r="B45" s="77"/>
      <c r="C45" s="77"/>
      <c r="D45" s="78"/>
      <c r="E45" s="12" t="s">
        <v>15</v>
      </c>
      <c r="F45" s="10">
        <v>0</v>
      </c>
      <c r="G45" s="57">
        <v>0</v>
      </c>
      <c r="H45" s="10">
        <f>H40+H35+H30</f>
        <v>225.01900000000001</v>
      </c>
      <c r="I45" s="10">
        <v>0</v>
      </c>
      <c r="J45" s="10">
        <v>0</v>
      </c>
      <c r="K45" s="10">
        <v>0</v>
      </c>
      <c r="L45" s="67"/>
      <c r="M45" s="68"/>
      <c r="N45" s="68"/>
      <c r="O45" s="68"/>
      <c r="P45" s="68"/>
    </row>
    <row r="46" spans="1:16" ht="15.75" thickBot="1" x14ac:dyDescent="0.3">
      <c r="A46" s="79"/>
      <c r="B46" s="80"/>
      <c r="C46" s="80"/>
      <c r="D46" s="81"/>
      <c r="E46" s="60" t="s">
        <v>16</v>
      </c>
      <c r="F46" s="33">
        <f>F31+F36+F41</f>
        <v>18525.924999999999</v>
      </c>
      <c r="G46" s="42">
        <v>7500</v>
      </c>
      <c r="H46" s="3">
        <f>H31+H36+H41</f>
        <v>11025.924999999999</v>
      </c>
      <c r="I46" s="3">
        <v>0</v>
      </c>
      <c r="J46" s="33">
        <f>J41+J36+J31</f>
        <v>6987.9740000000002</v>
      </c>
      <c r="K46" s="3">
        <v>0</v>
      </c>
      <c r="L46" s="67"/>
      <c r="M46" s="68"/>
      <c r="N46" s="68"/>
      <c r="O46" s="68"/>
      <c r="P46" s="68"/>
    </row>
    <row r="47" spans="1:16" ht="15.75" customHeight="1" thickBot="1" x14ac:dyDescent="0.3">
      <c r="A47" s="122" t="s">
        <v>27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4"/>
    </row>
    <row r="48" spans="1:16" ht="31.5" customHeight="1" thickBot="1" x14ac:dyDescent="0.3">
      <c r="A48" s="26"/>
      <c r="B48" s="19"/>
      <c r="C48" s="19"/>
      <c r="D48" s="19"/>
      <c r="E48" s="113" t="s">
        <v>6</v>
      </c>
      <c r="F48" s="120"/>
      <c r="G48" s="110" t="s">
        <v>7</v>
      </c>
      <c r="H48" s="121"/>
      <c r="I48" s="121"/>
      <c r="J48" s="121"/>
      <c r="K48" s="121"/>
    </row>
    <row r="49" spans="1:11" ht="15" customHeight="1" thickBot="1" x14ac:dyDescent="0.3">
      <c r="A49" s="26"/>
      <c r="B49" s="19"/>
      <c r="C49" s="19"/>
      <c r="D49" s="19"/>
      <c r="E49" s="115"/>
      <c r="F49" s="116"/>
      <c r="G49" s="24">
        <v>2023</v>
      </c>
      <c r="H49" s="25">
        <v>2024</v>
      </c>
      <c r="I49" s="25">
        <v>2025</v>
      </c>
      <c r="J49" s="25">
        <v>2026</v>
      </c>
      <c r="K49" s="24">
        <v>2027</v>
      </c>
    </row>
    <row r="50" spans="1:11" x14ac:dyDescent="0.25">
      <c r="A50" s="105" t="s">
        <v>28</v>
      </c>
      <c r="B50" s="105" t="s">
        <v>29</v>
      </c>
      <c r="C50" s="105" t="s">
        <v>11</v>
      </c>
      <c r="D50" s="105" t="s">
        <v>12</v>
      </c>
      <c r="E50" s="113">
        <f>G50+H50+I50+J50+K50</f>
        <v>28.1</v>
      </c>
      <c r="F50" s="100"/>
      <c r="G50" s="4">
        <f>G52+G53+G54</f>
        <v>28.1</v>
      </c>
      <c r="H50" s="28">
        <f>H52+H53+H54</f>
        <v>0</v>
      </c>
      <c r="I50" s="28">
        <f t="shared" ref="I50:K50" si="8">I52+I53+I54</f>
        <v>0</v>
      </c>
      <c r="J50" s="28">
        <f t="shared" si="8"/>
        <v>0</v>
      </c>
      <c r="K50" s="28">
        <f t="shared" si="8"/>
        <v>0</v>
      </c>
    </row>
    <row r="51" spans="1:11" x14ac:dyDescent="0.25">
      <c r="A51" s="106"/>
      <c r="B51" s="106"/>
      <c r="C51" s="106"/>
      <c r="D51" s="106"/>
      <c r="E51" s="76" t="s">
        <v>13</v>
      </c>
      <c r="F51" s="78"/>
      <c r="G51" s="6"/>
      <c r="H51" s="7"/>
      <c r="I51" s="7"/>
      <c r="J51" s="7"/>
      <c r="K51" s="7"/>
    </row>
    <row r="52" spans="1:11" x14ac:dyDescent="0.25">
      <c r="A52" s="106"/>
      <c r="B52" s="106"/>
      <c r="C52" s="106"/>
      <c r="D52" s="106"/>
      <c r="E52" s="12" t="s">
        <v>14</v>
      </c>
      <c r="F52" s="10">
        <f>G52+H52+I52+J52+K52</f>
        <v>28.1</v>
      </c>
      <c r="G52" s="9">
        <v>28.1</v>
      </c>
      <c r="H52" s="10">
        <v>0</v>
      </c>
      <c r="I52" s="10">
        <v>0</v>
      </c>
      <c r="J52" s="10">
        <v>0</v>
      </c>
      <c r="K52" s="10">
        <v>0</v>
      </c>
    </row>
    <row r="53" spans="1:11" x14ac:dyDescent="0.25">
      <c r="A53" s="106"/>
      <c r="B53" s="106"/>
      <c r="C53" s="106"/>
      <c r="D53" s="106"/>
      <c r="E53" s="12" t="s">
        <v>15</v>
      </c>
      <c r="F53" s="10">
        <v>0</v>
      </c>
      <c r="G53" s="9">
        <v>0</v>
      </c>
      <c r="H53" s="10">
        <v>0</v>
      </c>
      <c r="I53" s="10">
        <v>0</v>
      </c>
      <c r="J53" s="10">
        <v>0</v>
      </c>
      <c r="K53" s="10">
        <v>0</v>
      </c>
    </row>
    <row r="54" spans="1:11" ht="15.75" thickBot="1" x14ac:dyDescent="0.3">
      <c r="A54" s="107"/>
      <c r="B54" s="107"/>
      <c r="C54" s="107"/>
      <c r="D54" s="107"/>
      <c r="E54" s="13" t="s">
        <v>16</v>
      </c>
      <c r="F54" s="3">
        <v>0</v>
      </c>
      <c r="G54" s="2">
        <v>0</v>
      </c>
      <c r="H54" s="3">
        <v>0</v>
      </c>
      <c r="I54" s="3">
        <v>0</v>
      </c>
      <c r="J54" s="3">
        <v>0</v>
      </c>
      <c r="K54" s="3">
        <v>0</v>
      </c>
    </row>
    <row r="55" spans="1:11" x14ac:dyDescent="0.25">
      <c r="A55" s="73" t="s">
        <v>30</v>
      </c>
      <c r="B55" s="74"/>
      <c r="C55" s="74"/>
      <c r="D55" s="75"/>
      <c r="E55" s="125">
        <f>G55+H55+I55+J55+K55</f>
        <v>28.1</v>
      </c>
      <c r="F55" s="100"/>
      <c r="G55" s="58">
        <f>G57+G58+G59</f>
        <v>28.1</v>
      </c>
      <c r="H55" s="58">
        <v>0</v>
      </c>
      <c r="I55" s="58">
        <f t="shared" ref="I55:K55" si="9">I57+I58+I59</f>
        <v>0</v>
      </c>
      <c r="J55" s="58">
        <f t="shared" si="9"/>
        <v>0</v>
      </c>
      <c r="K55" s="58">
        <f t="shared" si="9"/>
        <v>0</v>
      </c>
    </row>
    <row r="56" spans="1:11" x14ac:dyDescent="0.25">
      <c r="A56" s="76"/>
      <c r="B56" s="77"/>
      <c r="C56" s="77"/>
      <c r="D56" s="78"/>
      <c r="E56" s="12" t="s">
        <v>13</v>
      </c>
      <c r="F56" s="7"/>
      <c r="G56" s="6"/>
      <c r="H56" s="7"/>
      <c r="I56" s="7"/>
      <c r="J56" s="7"/>
      <c r="K56" s="7"/>
    </row>
    <row r="57" spans="1:11" x14ac:dyDescent="0.25">
      <c r="A57" s="76"/>
      <c r="B57" s="77"/>
      <c r="C57" s="77"/>
      <c r="D57" s="78"/>
      <c r="E57" s="12" t="s">
        <v>14</v>
      </c>
      <c r="F57" s="10">
        <f>G57+H57+I57+J57+K57</f>
        <v>28.1</v>
      </c>
      <c r="G57" s="56">
        <v>28.1</v>
      </c>
      <c r="H57" s="10">
        <v>0</v>
      </c>
      <c r="I57" s="10">
        <v>0</v>
      </c>
      <c r="J57" s="10">
        <v>0</v>
      </c>
      <c r="K57" s="10">
        <v>0</v>
      </c>
    </row>
    <row r="58" spans="1:11" x14ac:dyDescent="0.25">
      <c r="A58" s="76"/>
      <c r="B58" s="77"/>
      <c r="C58" s="77"/>
      <c r="D58" s="78"/>
      <c r="E58" s="12" t="s">
        <v>15</v>
      </c>
      <c r="F58" s="10">
        <v>0</v>
      </c>
      <c r="G58" s="56">
        <v>0</v>
      </c>
      <c r="H58" s="10">
        <v>0</v>
      </c>
      <c r="I58" s="10">
        <v>0</v>
      </c>
      <c r="J58" s="10">
        <v>0</v>
      </c>
      <c r="K58" s="10">
        <v>0</v>
      </c>
    </row>
    <row r="59" spans="1:11" ht="15.75" thickBot="1" x14ac:dyDescent="0.3">
      <c r="A59" s="97"/>
      <c r="B59" s="98"/>
      <c r="C59" s="98"/>
      <c r="D59" s="99"/>
      <c r="E59" s="60" t="s">
        <v>16</v>
      </c>
      <c r="F59" s="3">
        <v>0</v>
      </c>
      <c r="G59" s="61">
        <v>0</v>
      </c>
      <c r="H59" s="3">
        <v>0</v>
      </c>
      <c r="I59" s="3">
        <v>0</v>
      </c>
      <c r="J59" s="3">
        <v>0</v>
      </c>
      <c r="K59" s="3">
        <v>0</v>
      </c>
    </row>
    <row r="60" spans="1:11" ht="42" customHeight="1" thickBot="1" x14ac:dyDescent="0.3">
      <c r="A60" s="126"/>
      <c r="B60" s="126"/>
      <c r="C60" s="126"/>
      <c r="D60" s="126"/>
      <c r="E60" s="126"/>
      <c r="F60" s="126"/>
      <c r="G60" s="126"/>
      <c r="H60" s="126"/>
      <c r="I60" s="126"/>
      <c r="J60" s="126"/>
      <c r="K60" s="126"/>
    </row>
    <row r="61" spans="1:11" ht="15" customHeight="1" thickBot="1" x14ac:dyDescent="0.3">
      <c r="A61" s="110" t="s">
        <v>31</v>
      </c>
      <c r="B61" s="111"/>
      <c r="C61" s="111"/>
      <c r="D61" s="111"/>
      <c r="E61" s="111"/>
      <c r="F61" s="111"/>
      <c r="G61" s="127"/>
      <c r="H61" s="127"/>
      <c r="I61" s="127"/>
      <c r="J61" s="127"/>
      <c r="K61" s="100"/>
    </row>
    <row r="62" spans="1:11" ht="15.75" thickBot="1" x14ac:dyDescent="0.3">
      <c r="A62" s="26"/>
      <c r="B62" s="19"/>
      <c r="C62" s="19"/>
      <c r="D62" s="19"/>
      <c r="E62" s="113" t="s">
        <v>6</v>
      </c>
      <c r="F62" s="114"/>
      <c r="G62" s="117" t="s">
        <v>7</v>
      </c>
      <c r="H62" s="118"/>
      <c r="I62" s="118"/>
      <c r="J62" s="118"/>
      <c r="K62" s="119"/>
    </row>
    <row r="63" spans="1:11" ht="15.75" thickBot="1" x14ac:dyDescent="0.3">
      <c r="A63" s="26"/>
      <c r="B63" s="19"/>
      <c r="C63" s="19"/>
      <c r="D63" s="19"/>
      <c r="E63" s="115"/>
      <c r="F63" s="116"/>
      <c r="G63" s="37">
        <v>2023</v>
      </c>
      <c r="H63" s="38">
        <v>2024</v>
      </c>
      <c r="I63" s="38">
        <v>2025</v>
      </c>
      <c r="J63" s="38">
        <v>2026</v>
      </c>
      <c r="K63" s="37">
        <v>2027</v>
      </c>
    </row>
    <row r="64" spans="1:11" x14ac:dyDescent="0.25">
      <c r="A64" s="105" t="s">
        <v>32</v>
      </c>
      <c r="B64" s="105" t="s">
        <v>33</v>
      </c>
      <c r="C64" s="105" t="s">
        <v>11</v>
      </c>
      <c r="D64" s="105" t="s">
        <v>12</v>
      </c>
      <c r="E64" s="108">
        <f>G64+H64+I64+J64+K64</f>
        <v>17188.002</v>
      </c>
      <c r="F64" s="83"/>
      <c r="G64" s="39">
        <f>G66+G67+G68</f>
        <v>5155.375</v>
      </c>
      <c r="H64" s="39">
        <f t="shared" ref="H64:K64" si="10">H66+H67+H68</f>
        <v>4844.4549999999999</v>
      </c>
      <c r="I64" s="28">
        <f t="shared" si="10"/>
        <v>3811.5</v>
      </c>
      <c r="J64" s="39">
        <f t="shared" si="10"/>
        <v>3376.672</v>
      </c>
      <c r="K64" s="28">
        <f t="shared" si="10"/>
        <v>0</v>
      </c>
    </row>
    <row r="65" spans="1:11" ht="52.5" customHeight="1" x14ac:dyDescent="0.25">
      <c r="A65" s="106"/>
      <c r="B65" s="106"/>
      <c r="C65" s="106"/>
      <c r="D65" s="106"/>
      <c r="E65" s="76" t="s">
        <v>13</v>
      </c>
      <c r="F65" s="78"/>
      <c r="G65" s="6"/>
      <c r="H65" s="7"/>
      <c r="I65" s="7"/>
      <c r="J65" s="7"/>
      <c r="K65" s="7"/>
    </row>
    <row r="66" spans="1:11" ht="15" customHeight="1" x14ac:dyDescent="0.25">
      <c r="A66" s="106"/>
      <c r="B66" s="106"/>
      <c r="C66" s="106"/>
      <c r="D66" s="106"/>
      <c r="E66" s="12" t="s">
        <v>14</v>
      </c>
      <c r="F66" s="31">
        <f>G66+H66+I66+J66+K66</f>
        <v>12032.627</v>
      </c>
      <c r="G66" s="9">
        <v>0</v>
      </c>
      <c r="H66" s="65">
        <v>4844.4549999999999</v>
      </c>
      <c r="I66" s="31">
        <v>3811.5</v>
      </c>
      <c r="J66" s="31">
        <v>3376.672</v>
      </c>
      <c r="K66" s="10">
        <v>0</v>
      </c>
    </row>
    <row r="67" spans="1:11" x14ac:dyDescent="0.25">
      <c r="A67" s="106"/>
      <c r="B67" s="106"/>
      <c r="C67" s="106"/>
      <c r="D67" s="106"/>
      <c r="E67" s="12" t="s">
        <v>15</v>
      </c>
      <c r="F67" s="31">
        <f>G67+H67+I67+J67+K67</f>
        <v>5155.375</v>
      </c>
      <c r="G67" s="40">
        <v>5155.375</v>
      </c>
      <c r="H67" s="10">
        <v>0</v>
      </c>
      <c r="I67" s="10">
        <v>0</v>
      </c>
      <c r="J67" s="10">
        <v>0</v>
      </c>
      <c r="K67" s="10">
        <v>0</v>
      </c>
    </row>
    <row r="68" spans="1:11" ht="15.75" thickBot="1" x14ac:dyDescent="0.3">
      <c r="A68" s="107"/>
      <c r="B68" s="107"/>
      <c r="C68" s="107"/>
      <c r="D68" s="107"/>
      <c r="E68" s="12" t="s">
        <v>16</v>
      </c>
      <c r="F68" s="3">
        <v>0</v>
      </c>
      <c r="G68" s="43">
        <v>0</v>
      </c>
      <c r="H68" s="3">
        <v>0</v>
      </c>
      <c r="I68" s="3">
        <v>0</v>
      </c>
      <c r="J68" s="3">
        <v>0</v>
      </c>
      <c r="K68" s="3">
        <v>0</v>
      </c>
    </row>
    <row r="69" spans="1:11" x14ac:dyDescent="0.25">
      <c r="A69" s="109" t="s">
        <v>34</v>
      </c>
      <c r="B69" s="109" t="s">
        <v>35</v>
      </c>
      <c r="C69" s="109" t="s">
        <v>11</v>
      </c>
      <c r="D69" s="109" t="s">
        <v>12</v>
      </c>
      <c r="E69" s="108">
        <f>G69+H69+I69+J69+K69</f>
        <v>369.29</v>
      </c>
      <c r="F69" s="83"/>
      <c r="G69" s="39">
        <f>G71+G72+G73</f>
        <v>369.29</v>
      </c>
      <c r="H69" s="28">
        <f t="shared" ref="H69:K69" si="11">H71+H72+H73</f>
        <v>0</v>
      </c>
      <c r="I69" s="28">
        <f t="shared" si="11"/>
        <v>0</v>
      </c>
      <c r="J69" s="28">
        <f t="shared" si="11"/>
        <v>0</v>
      </c>
      <c r="K69" s="28">
        <f t="shared" si="11"/>
        <v>0</v>
      </c>
    </row>
    <row r="70" spans="1:11" x14ac:dyDescent="0.25">
      <c r="A70" s="106"/>
      <c r="B70" s="106"/>
      <c r="C70" s="106"/>
      <c r="D70" s="106"/>
      <c r="E70" s="76" t="s">
        <v>13</v>
      </c>
      <c r="F70" s="78"/>
      <c r="G70" s="6"/>
      <c r="H70" s="7"/>
      <c r="I70" s="7"/>
      <c r="J70" s="7"/>
      <c r="K70" s="7"/>
    </row>
    <row r="71" spans="1:11" x14ac:dyDescent="0.25">
      <c r="A71" s="106"/>
      <c r="B71" s="106"/>
      <c r="C71" s="106"/>
      <c r="D71" s="106"/>
      <c r="E71" s="12" t="s">
        <v>14</v>
      </c>
      <c r="F71" s="31">
        <f>G71+H71+I71+J71+K71</f>
        <v>369.29</v>
      </c>
      <c r="G71" s="54">
        <v>369.29</v>
      </c>
      <c r="H71" s="10">
        <v>0</v>
      </c>
      <c r="I71" s="10">
        <v>0</v>
      </c>
      <c r="J71" s="10">
        <v>0</v>
      </c>
      <c r="K71" s="10">
        <v>0</v>
      </c>
    </row>
    <row r="72" spans="1:11" x14ac:dyDescent="0.25">
      <c r="A72" s="106"/>
      <c r="B72" s="106"/>
      <c r="C72" s="106"/>
      <c r="D72" s="106"/>
      <c r="E72" s="12" t="s">
        <v>15</v>
      </c>
      <c r="F72" s="34">
        <f t="shared" ref="F72:F73" si="12">G72+H72+I72+J72+K72</f>
        <v>0</v>
      </c>
      <c r="G72" s="9">
        <v>0</v>
      </c>
      <c r="H72" s="10">
        <v>0</v>
      </c>
      <c r="I72" s="10">
        <v>0</v>
      </c>
      <c r="J72" s="10">
        <v>0</v>
      </c>
      <c r="K72" s="10">
        <v>0</v>
      </c>
    </row>
    <row r="73" spans="1:11" ht="15.75" thickBot="1" x14ac:dyDescent="0.3">
      <c r="A73" s="107"/>
      <c r="B73" s="107"/>
      <c r="C73" s="107"/>
      <c r="D73" s="107"/>
      <c r="E73" s="12" t="s">
        <v>16</v>
      </c>
      <c r="F73" s="34">
        <f t="shared" si="12"/>
        <v>0</v>
      </c>
      <c r="G73" s="2">
        <v>0</v>
      </c>
      <c r="H73" s="10">
        <v>0</v>
      </c>
      <c r="I73" s="10">
        <v>0</v>
      </c>
      <c r="J73" s="10">
        <v>0</v>
      </c>
      <c r="K73" s="10">
        <v>0</v>
      </c>
    </row>
    <row r="74" spans="1:11" x14ac:dyDescent="0.25">
      <c r="A74" s="73" t="s">
        <v>36</v>
      </c>
      <c r="B74" s="74"/>
      <c r="C74" s="74"/>
      <c r="D74" s="75"/>
      <c r="E74" s="82">
        <f>G74+H74+I74+J74+K74</f>
        <v>17557.291999999998</v>
      </c>
      <c r="F74" s="83"/>
      <c r="G74" s="39">
        <f>G69+G64</f>
        <v>5524.665</v>
      </c>
      <c r="H74" s="63">
        <f>H69+H64</f>
        <v>4844.4549999999999</v>
      </c>
      <c r="I74" s="63">
        <f>I69+I64</f>
        <v>3811.5</v>
      </c>
      <c r="J74" s="63">
        <f>J69+J64</f>
        <v>3376.672</v>
      </c>
      <c r="K74" s="64">
        <f>K69+K64</f>
        <v>0</v>
      </c>
    </row>
    <row r="75" spans="1:11" x14ac:dyDescent="0.25">
      <c r="A75" s="76"/>
      <c r="B75" s="77"/>
      <c r="C75" s="77"/>
      <c r="D75" s="78"/>
      <c r="E75" s="12" t="s">
        <v>13</v>
      </c>
      <c r="F75" s="7"/>
      <c r="G75" s="6"/>
      <c r="H75" s="7"/>
      <c r="I75" s="7"/>
      <c r="J75" s="7"/>
      <c r="K75" s="7"/>
    </row>
    <row r="76" spans="1:11" x14ac:dyDescent="0.25">
      <c r="A76" s="76"/>
      <c r="B76" s="77"/>
      <c r="C76" s="77"/>
      <c r="D76" s="78"/>
      <c r="E76" s="12" t="s">
        <v>14</v>
      </c>
      <c r="F76" s="29">
        <f>G76+H76+I76+J76+K76</f>
        <v>12401.916999999999</v>
      </c>
      <c r="G76" s="57">
        <f>G71+G66</f>
        <v>369.29</v>
      </c>
      <c r="H76" s="31">
        <f>H71+H66</f>
        <v>4844.4549999999999</v>
      </c>
      <c r="I76" s="10">
        <f>I71+I66</f>
        <v>3811.5</v>
      </c>
      <c r="J76" s="31">
        <f>J71+J66</f>
        <v>3376.672</v>
      </c>
      <c r="K76" s="10">
        <f>K71+K66</f>
        <v>0</v>
      </c>
    </row>
    <row r="77" spans="1:11" ht="15" customHeight="1" x14ac:dyDescent="0.25">
      <c r="A77" s="76"/>
      <c r="B77" s="77"/>
      <c r="C77" s="77"/>
      <c r="D77" s="78"/>
      <c r="E77" s="12" t="s">
        <v>15</v>
      </c>
      <c r="F77" s="29">
        <f t="shared" ref="F77" si="13">G77+H77+I77+J77+K77</f>
        <v>5155.375</v>
      </c>
      <c r="G77" s="57">
        <f>G72+G67</f>
        <v>5155.375</v>
      </c>
      <c r="H77" s="10">
        <v>0</v>
      </c>
      <c r="I77" s="10">
        <v>0</v>
      </c>
      <c r="J77" s="10">
        <v>0</v>
      </c>
      <c r="K77" s="10">
        <v>0</v>
      </c>
    </row>
    <row r="78" spans="1:11" ht="15.75" thickBot="1" x14ac:dyDescent="0.3">
      <c r="A78" s="97"/>
      <c r="B78" s="98"/>
      <c r="C78" s="98"/>
      <c r="D78" s="99"/>
      <c r="E78" s="60" t="s">
        <v>16</v>
      </c>
      <c r="F78" s="36">
        <v>0</v>
      </c>
      <c r="G78" s="61">
        <v>0</v>
      </c>
      <c r="H78" s="3">
        <v>0</v>
      </c>
      <c r="I78" s="3">
        <v>0</v>
      </c>
      <c r="J78" s="3">
        <v>0</v>
      </c>
      <c r="K78" s="3">
        <v>0</v>
      </c>
    </row>
    <row r="79" spans="1:11" ht="15.75" thickBot="1" x14ac:dyDescent="0.3">
      <c r="A79" s="110" t="s">
        <v>37</v>
      </c>
      <c r="B79" s="111"/>
      <c r="C79" s="111"/>
      <c r="D79" s="111"/>
      <c r="E79" s="111"/>
      <c r="F79" s="111"/>
      <c r="G79" s="111"/>
      <c r="H79" s="111"/>
      <c r="I79" s="111"/>
      <c r="J79" s="111"/>
      <c r="K79" s="112"/>
    </row>
    <row r="80" spans="1:11" ht="15.75" thickBot="1" x14ac:dyDescent="0.3">
      <c r="A80" s="26"/>
      <c r="B80" s="19"/>
      <c r="C80" s="19"/>
      <c r="D80" s="19"/>
      <c r="E80" s="113" t="s">
        <v>6</v>
      </c>
      <c r="F80" s="120"/>
      <c r="G80" s="110" t="s">
        <v>7</v>
      </c>
      <c r="H80" s="121"/>
      <c r="I80" s="121"/>
      <c r="J80" s="121"/>
      <c r="K80" s="121"/>
    </row>
    <row r="81" spans="1:11" ht="15.75" thickBot="1" x14ac:dyDescent="0.3">
      <c r="A81" s="26"/>
      <c r="B81" s="19"/>
      <c r="C81" s="19"/>
      <c r="D81" s="19"/>
      <c r="E81" s="115"/>
      <c r="F81" s="116"/>
      <c r="G81" s="24">
        <v>2023</v>
      </c>
      <c r="H81" s="25">
        <v>2024</v>
      </c>
      <c r="I81" s="25">
        <v>2025</v>
      </c>
      <c r="J81" s="25">
        <v>2026</v>
      </c>
      <c r="K81" s="24">
        <v>2027</v>
      </c>
    </row>
    <row r="82" spans="1:11" ht="15" customHeight="1" x14ac:dyDescent="0.25">
      <c r="A82" s="105" t="s">
        <v>38</v>
      </c>
      <c r="B82" s="105" t="s">
        <v>39</v>
      </c>
      <c r="C82" s="105" t="s">
        <v>11</v>
      </c>
      <c r="D82" s="105" t="s">
        <v>12</v>
      </c>
      <c r="E82" s="108">
        <f>G82+H82+I82+J82</f>
        <v>2151.4699999999998</v>
      </c>
      <c r="F82" s="100"/>
      <c r="G82" s="4">
        <f>G84+G85+G86</f>
        <v>255.67</v>
      </c>
      <c r="H82" s="29">
        <f>H84+H85+H86</f>
        <v>705.8</v>
      </c>
      <c r="I82" s="29">
        <f>I84+I85+I86</f>
        <v>595</v>
      </c>
      <c r="J82" s="29">
        <f>J84+J85+J86</f>
        <v>595</v>
      </c>
      <c r="K82" s="5">
        <f>K84+K85+K86</f>
        <v>0</v>
      </c>
    </row>
    <row r="83" spans="1:11" x14ac:dyDescent="0.25">
      <c r="A83" s="106"/>
      <c r="B83" s="106"/>
      <c r="C83" s="106"/>
      <c r="D83" s="106"/>
      <c r="E83" s="76" t="s">
        <v>13</v>
      </c>
      <c r="F83" s="78"/>
      <c r="G83" s="6"/>
      <c r="H83" s="7"/>
      <c r="I83" s="7"/>
      <c r="J83" s="7"/>
      <c r="K83" s="7"/>
    </row>
    <row r="84" spans="1:11" x14ac:dyDescent="0.25">
      <c r="A84" s="106"/>
      <c r="B84" s="106"/>
      <c r="C84" s="106"/>
      <c r="D84" s="106"/>
      <c r="E84" s="12" t="s">
        <v>14</v>
      </c>
      <c r="F84" s="10">
        <f>G84+H84+I84+J84+K84</f>
        <v>2151.4699999999998</v>
      </c>
      <c r="G84" s="9">
        <v>255.67</v>
      </c>
      <c r="H84" s="31">
        <v>705.8</v>
      </c>
      <c r="I84" s="31">
        <v>595</v>
      </c>
      <c r="J84" s="31">
        <v>595</v>
      </c>
      <c r="K84" s="10">
        <v>0</v>
      </c>
    </row>
    <row r="85" spans="1:11" x14ac:dyDescent="0.25">
      <c r="A85" s="106"/>
      <c r="B85" s="106"/>
      <c r="C85" s="106"/>
      <c r="D85" s="106"/>
      <c r="E85" s="12" t="s">
        <v>15</v>
      </c>
      <c r="F85" s="10">
        <f>G85+H85+I85+J85+K85</f>
        <v>0</v>
      </c>
      <c r="G85" s="9">
        <v>0</v>
      </c>
      <c r="H85" s="10">
        <v>0</v>
      </c>
      <c r="I85" s="10">
        <v>0</v>
      </c>
      <c r="J85" s="10">
        <v>0</v>
      </c>
      <c r="K85" s="10">
        <v>0</v>
      </c>
    </row>
    <row r="86" spans="1:11" ht="15.75" thickBot="1" x14ac:dyDescent="0.3">
      <c r="A86" s="107"/>
      <c r="B86" s="107"/>
      <c r="C86" s="107"/>
      <c r="D86" s="107"/>
      <c r="E86" s="12" t="s">
        <v>16</v>
      </c>
      <c r="F86" s="3">
        <f>G86+H86+I86+J86+K86</f>
        <v>0</v>
      </c>
      <c r="G86" s="2">
        <v>0</v>
      </c>
      <c r="H86" s="3">
        <v>0</v>
      </c>
      <c r="I86" s="3">
        <v>0</v>
      </c>
      <c r="J86" s="3">
        <v>0</v>
      </c>
      <c r="K86" s="3">
        <v>0</v>
      </c>
    </row>
    <row r="87" spans="1:11" x14ac:dyDescent="0.25">
      <c r="A87" s="109" t="s">
        <v>40</v>
      </c>
      <c r="B87" s="109" t="s">
        <v>41</v>
      </c>
      <c r="C87" s="109" t="s">
        <v>11</v>
      </c>
      <c r="D87" s="109" t="s">
        <v>12</v>
      </c>
      <c r="E87" s="108">
        <f>G87+H87+I87+J87</f>
        <v>2793.83</v>
      </c>
      <c r="F87" s="100"/>
      <c r="G87" s="4">
        <f>G89+G90+G91</f>
        <v>1189.73</v>
      </c>
      <c r="H87" s="29">
        <f>H89+H90+H91</f>
        <v>534.70000000000005</v>
      </c>
      <c r="I87" s="29">
        <f>I89+I90+I91</f>
        <v>534.70000000000005</v>
      </c>
      <c r="J87" s="29">
        <f>J89+J90+J91</f>
        <v>534.70000000000005</v>
      </c>
      <c r="K87" s="5">
        <f>K89+K90+K91</f>
        <v>0</v>
      </c>
    </row>
    <row r="88" spans="1:11" x14ac:dyDescent="0.25">
      <c r="A88" s="106"/>
      <c r="B88" s="106"/>
      <c r="C88" s="106"/>
      <c r="D88" s="106"/>
      <c r="E88" s="76" t="s">
        <v>13</v>
      </c>
      <c r="F88" s="78"/>
      <c r="G88" s="6"/>
      <c r="H88" s="7"/>
      <c r="I88" s="7"/>
      <c r="J88" s="7"/>
      <c r="K88" s="7"/>
    </row>
    <row r="89" spans="1:11" x14ac:dyDescent="0.25">
      <c r="A89" s="106"/>
      <c r="B89" s="106"/>
      <c r="C89" s="106"/>
      <c r="D89" s="106"/>
      <c r="E89" s="12" t="s">
        <v>14</v>
      </c>
      <c r="F89" s="10">
        <f>G89+H89+I89+J89+K89</f>
        <v>0</v>
      </c>
      <c r="G89" s="9">
        <v>0</v>
      </c>
      <c r="H89" s="10">
        <v>0</v>
      </c>
      <c r="I89" s="10">
        <v>0</v>
      </c>
      <c r="J89" s="10">
        <v>0</v>
      </c>
      <c r="K89" s="10">
        <v>0</v>
      </c>
    </row>
    <row r="90" spans="1:11" x14ac:dyDescent="0.25">
      <c r="A90" s="106"/>
      <c r="B90" s="106"/>
      <c r="C90" s="106"/>
      <c r="D90" s="106"/>
      <c r="E90" s="12" t="s">
        <v>15</v>
      </c>
      <c r="F90" s="31">
        <f>G90+H90+I90+J90+K90</f>
        <v>2793.83</v>
      </c>
      <c r="G90" s="41">
        <v>1189.73</v>
      </c>
      <c r="H90" s="31">
        <v>534.70000000000005</v>
      </c>
      <c r="I90" s="31">
        <v>534.70000000000005</v>
      </c>
      <c r="J90" s="31">
        <v>534.70000000000005</v>
      </c>
      <c r="K90" s="10">
        <v>0</v>
      </c>
    </row>
    <row r="91" spans="1:11" ht="15.75" thickBot="1" x14ac:dyDescent="0.3">
      <c r="A91" s="107"/>
      <c r="B91" s="107"/>
      <c r="C91" s="107"/>
      <c r="D91" s="107"/>
      <c r="E91" s="12" t="s">
        <v>16</v>
      </c>
      <c r="F91" s="10">
        <f>G91+H91+I91+J91+K91</f>
        <v>0</v>
      </c>
      <c r="G91" s="2">
        <v>0</v>
      </c>
      <c r="H91" s="10">
        <v>0</v>
      </c>
      <c r="I91" s="10">
        <v>0</v>
      </c>
      <c r="J91" s="10">
        <v>0</v>
      </c>
      <c r="K91" s="10">
        <v>0</v>
      </c>
    </row>
    <row r="92" spans="1:11" x14ac:dyDescent="0.25">
      <c r="A92" s="73" t="s">
        <v>42</v>
      </c>
      <c r="B92" s="74"/>
      <c r="C92" s="74"/>
      <c r="D92" s="75"/>
      <c r="E92" s="82">
        <f>G92+H92+I92+J92</f>
        <v>4945.3</v>
      </c>
      <c r="F92" s="100"/>
      <c r="G92" s="39">
        <f>G87+G82</f>
        <v>1445.4</v>
      </c>
      <c r="H92" s="63">
        <f>H87+H82</f>
        <v>1240.5</v>
      </c>
      <c r="I92" s="63">
        <f>I87+I82</f>
        <v>1129.7</v>
      </c>
      <c r="J92" s="63">
        <f>J87+J82</f>
        <v>1129.7</v>
      </c>
      <c r="K92" s="64">
        <f>K87+K82</f>
        <v>0</v>
      </c>
    </row>
    <row r="93" spans="1:11" x14ac:dyDescent="0.25">
      <c r="A93" s="76"/>
      <c r="B93" s="77"/>
      <c r="C93" s="77"/>
      <c r="D93" s="78"/>
      <c r="E93" s="12" t="s">
        <v>13</v>
      </c>
      <c r="F93" s="7"/>
      <c r="G93" s="6"/>
      <c r="H93" s="7"/>
      <c r="I93" s="7"/>
      <c r="J93" s="7"/>
      <c r="K93" s="7"/>
    </row>
    <row r="94" spans="1:11" ht="15" customHeight="1" x14ac:dyDescent="0.25">
      <c r="A94" s="76"/>
      <c r="B94" s="77"/>
      <c r="C94" s="77"/>
      <c r="D94" s="78"/>
      <c r="E94" s="12" t="s">
        <v>14</v>
      </c>
      <c r="F94" s="31">
        <f>G94+H94+I94+J94+K94</f>
        <v>2151.4699999999998</v>
      </c>
      <c r="G94" s="56">
        <f>G89+G84</f>
        <v>255.67</v>
      </c>
      <c r="H94" s="31">
        <f>H89+H84</f>
        <v>705.8</v>
      </c>
      <c r="I94" s="31">
        <f>I89+I84</f>
        <v>595</v>
      </c>
      <c r="J94" s="31">
        <f>J89+J84</f>
        <v>595</v>
      </c>
      <c r="K94" s="10">
        <v>0</v>
      </c>
    </row>
    <row r="95" spans="1:11" x14ac:dyDescent="0.25">
      <c r="A95" s="76"/>
      <c r="B95" s="77"/>
      <c r="C95" s="77"/>
      <c r="D95" s="78"/>
      <c r="E95" s="12" t="s">
        <v>15</v>
      </c>
      <c r="F95" s="31">
        <f>G95+H95+I95+J95+K95</f>
        <v>2793.83</v>
      </c>
      <c r="G95" s="57">
        <f>G90+G85</f>
        <v>1189.73</v>
      </c>
      <c r="H95" s="57">
        <f t="shared" ref="H95:J95" si="14">H90+H85</f>
        <v>534.70000000000005</v>
      </c>
      <c r="I95" s="57">
        <f t="shared" si="14"/>
        <v>534.70000000000005</v>
      </c>
      <c r="J95" s="57">
        <f t="shared" si="14"/>
        <v>534.70000000000005</v>
      </c>
      <c r="K95" s="10">
        <v>0</v>
      </c>
    </row>
    <row r="96" spans="1:11" ht="15.75" thickBot="1" x14ac:dyDescent="0.3">
      <c r="A96" s="97"/>
      <c r="B96" s="98"/>
      <c r="C96" s="98"/>
      <c r="D96" s="99"/>
      <c r="E96" s="60" t="s">
        <v>16</v>
      </c>
      <c r="F96" s="3">
        <v>0</v>
      </c>
      <c r="G96" s="61">
        <v>0</v>
      </c>
      <c r="H96" s="3">
        <v>0</v>
      </c>
      <c r="I96" s="3">
        <v>0</v>
      </c>
      <c r="J96" s="3">
        <v>0</v>
      </c>
      <c r="K96" s="3">
        <v>0</v>
      </c>
    </row>
    <row r="97" spans="1:11" ht="15.75" thickBot="1" x14ac:dyDescent="0.3">
      <c r="A97" s="101"/>
      <c r="B97" s="101"/>
      <c r="C97" s="101"/>
      <c r="D97" s="101"/>
      <c r="E97" s="101"/>
      <c r="F97" s="101"/>
      <c r="G97" s="101"/>
      <c r="H97" s="101"/>
      <c r="I97" s="101"/>
      <c r="J97" s="101"/>
      <c r="K97" s="101"/>
    </row>
    <row r="98" spans="1:11" ht="15.75" thickBot="1" x14ac:dyDescent="0.3">
      <c r="A98" s="102" t="s">
        <v>43</v>
      </c>
      <c r="B98" s="103"/>
      <c r="C98" s="103"/>
      <c r="D98" s="103"/>
      <c r="E98" s="103"/>
      <c r="F98" s="103"/>
      <c r="G98" s="103"/>
      <c r="H98" s="103"/>
      <c r="I98" s="103"/>
      <c r="J98" s="103"/>
      <c r="K98" s="104"/>
    </row>
    <row r="99" spans="1:11" ht="15" customHeight="1" thickBot="1" x14ac:dyDescent="0.3">
      <c r="A99" s="26"/>
      <c r="B99" s="19"/>
      <c r="C99" s="19"/>
      <c r="D99" s="19"/>
      <c r="E99" s="113" t="s">
        <v>6</v>
      </c>
      <c r="F99" s="120"/>
      <c r="G99" s="110" t="s">
        <v>7</v>
      </c>
      <c r="H99" s="121"/>
      <c r="I99" s="121"/>
      <c r="J99" s="121"/>
      <c r="K99" s="121"/>
    </row>
    <row r="100" spans="1:11" ht="15.75" thickBot="1" x14ac:dyDescent="0.3">
      <c r="A100" s="26"/>
      <c r="B100" s="19"/>
      <c r="C100" s="19"/>
      <c r="D100" s="19"/>
      <c r="E100" s="115"/>
      <c r="F100" s="116"/>
      <c r="G100" s="24">
        <v>2023</v>
      </c>
      <c r="H100" s="25">
        <v>2024</v>
      </c>
      <c r="I100" s="25">
        <v>2025</v>
      </c>
      <c r="J100" s="25">
        <v>2026</v>
      </c>
      <c r="K100" s="24">
        <v>2027</v>
      </c>
    </row>
    <row r="101" spans="1:11" x14ac:dyDescent="0.25">
      <c r="A101" s="105" t="s">
        <v>44</v>
      </c>
      <c r="B101" s="105" t="s">
        <v>45</v>
      </c>
      <c r="C101" s="105" t="s">
        <v>11</v>
      </c>
      <c r="D101" s="105" t="s">
        <v>12</v>
      </c>
      <c r="E101" s="108">
        <f>G101+H101+I101+J101+K101</f>
        <v>2798.768</v>
      </c>
      <c r="F101" s="83"/>
      <c r="G101" s="39">
        <f>G103+G104+G105</f>
        <v>698.76800000000003</v>
      </c>
      <c r="H101" s="29">
        <f>H103+H104+H105</f>
        <v>700</v>
      </c>
      <c r="I101" s="29">
        <f t="shared" ref="I101:J101" si="15">I103+I104+I105</f>
        <v>700</v>
      </c>
      <c r="J101" s="29">
        <f t="shared" si="15"/>
        <v>700</v>
      </c>
      <c r="K101" s="36">
        <v>0</v>
      </c>
    </row>
    <row r="102" spans="1:11" x14ac:dyDescent="0.25">
      <c r="A102" s="106"/>
      <c r="B102" s="106"/>
      <c r="C102" s="106"/>
      <c r="D102" s="106"/>
      <c r="E102" s="76" t="s">
        <v>13</v>
      </c>
      <c r="F102" s="78"/>
      <c r="G102" s="14"/>
      <c r="H102" s="7"/>
      <c r="I102" s="7"/>
      <c r="J102" s="7"/>
      <c r="K102" s="45"/>
    </row>
    <row r="103" spans="1:11" x14ac:dyDescent="0.25">
      <c r="A103" s="106"/>
      <c r="B103" s="106"/>
      <c r="C103" s="106"/>
      <c r="D103" s="106"/>
      <c r="E103" s="12" t="s">
        <v>14</v>
      </c>
      <c r="F103" s="10">
        <f>G103+H103+I103+J103+K103</f>
        <v>2798.768</v>
      </c>
      <c r="G103" s="47">
        <v>698.76800000000003</v>
      </c>
      <c r="H103" s="31">
        <v>700</v>
      </c>
      <c r="I103" s="31">
        <v>700</v>
      </c>
      <c r="J103" s="31">
        <v>700</v>
      </c>
      <c r="K103" s="34">
        <v>0</v>
      </c>
    </row>
    <row r="104" spans="1:11" ht="15" customHeight="1" x14ac:dyDescent="0.25">
      <c r="A104" s="106"/>
      <c r="B104" s="106"/>
      <c r="C104" s="106"/>
      <c r="D104" s="106"/>
      <c r="E104" s="12" t="s">
        <v>15</v>
      </c>
      <c r="F104" s="10">
        <f>G104+H104+I104+J104+K104</f>
        <v>0</v>
      </c>
      <c r="G104" s="9">
        <v>0</v>
      </c>
      <c r="H104" s="10">
        <v>0</v>
      </c>
      <c r="I104" s="10">
        <v>0</v>
      </c>
      <c r="J104" s="10">
        <v>0</v>
      </c>
      <c r="K104" s="10">
        <v>0</v>
      </c>
    </row>
    <row r="105" spans="1:11" ht="15.75" thickBot="1" x14ac:dyDescent="0.3">
      <c r="A105" s="107"/>
      <c r="B105" s="107"/>
      <c r="C105" s="107"/>
      <c r="D105" s="107"/>
      <c r="E105" s="13" t="s">
        <v>16</v>
      </c>
      <c r="F105" s="3">
        <f>G105+H105+I105+J105+K105</f>
        <v>0</v>
      </c>
      <c r="G105" s="2">
        <v>0</v>
      </c>
      <c r="H105" s="10">
        <v>0</v>
      </c>
      <c r="I105" s="10">
        <v>0</v>
      </c>
      <c r="J105" s="10">
        <v>0</v>
      </c>
      <c r="K105" s="10">
        <v>0</v>
      </c>
    </row>
    <row r="106" spans="1:11" x14ac:dyDescent="0.25">
      <c r="A106" s="73" t="s">
        <v>46</v>
      </c>
      <c r="B106" s="74"/>
      <c r="C106" s="74"/>
      <c r="D106" s="75"/>
      <c r="E106" s="82">
        <f>G106+H106+I106+J106+K106</f>
        <v>2798.768</v>
      </c>
      <c r="F106" s="83"/>
      <c r="G106" s="39">
        <f>G108+G109+G110</f>
        <v>698.76800000000003</v>
      </c>
      <c r="H106" s="64">
        <f>H108+H109+H110</f>
        <v>700</v>
      </c>
      <c r="I106" s="64">
        <f>I108+I109+I110</f>
        <v>700</v>
      </c>
      <c r="J106" s="64">
        <f>J108+J109+J110</f>
        <v>700</v>
      </c>
      <c r="K106" s="64">
        <f>K108+K109+K110</f>
        <v>0</v>
      </c>
    </row>
    <row r="107" spans="1:11" x14ac:dyDescent="0.25">
      <c r="A107" s="76"/>
      <c r="B107" s="77"/>
      <c r="C107" s="77"/>
      <c r="D107" s="78"/>
      <c r="E107" s="84" t="s">
        <v>13</v>
      </c>
      <c r="F107" s="85"/>
      <c r="G107" s="50"/>
      <c r="H107" s="7"/>
      <c r="I107" s="7"/>
      <c r="J107" s="7"/>
      <c r="K107" s="7"/>
    </row>
    <row r="108" spans="1:11" x14ac:dyDescent="0.25">
      <c r="A108" s="76"/>
      <c r="B108" s="77"/>
      <c r="C108" s="77"/>
      <c r="D108" s="78"/>
      <c r="E108" s="30" t="s">
        <v>14</v>
      </c>
      <c r="F108" s="31">
        <f>G108+H108+I108+J108+K108</f>
        <v>2798.768</v>
      </c>
      <c r="G108" s="57">
        <f>G103</f>
        <v>698.76800000000003</v>
      </c>
      <c r="H108" s="31">
        <f>H103</f>
        <v>700</v>
      </c>
      <c r="I108" s="31">
        <f t="shared" ref="I108:J108" si="16">I103</f>
        <v>700</v>
      </c>
      <c r="J108" s="31">
        <f t="shared" si="16"/>
        <v>700</v>
      </c>
      <c r="K108" s="10">
        <v>0</v>
      </c>
    </row>
    <row r="109" spans="1:11" x14ac:dyDescent="0.25">
      <c r="A109" s="76"/>
      <c r="B109" s="77"/>
      <c r="C109" s="77"/>
      <c r="D109" s="78"/>
      <c r="E109" s="12" t="s">
        <v>15</v>
      </c>
      <c r="F109" s="10">
        <v>0</v>
      </c>
      <c r="G109" s="56">
        <v>0</v>
      </c>
      <c r="H109" s="10">
        <v>0</v>
      </c>
      <c r="I109" s="10">
        <v>0</v>
      </c>
      <c r="J109" s="10">
        <v>0</v>
      </c>
      <c r="K109" s="10">
        <v>0</v>
      </c>
    </row>
    <row r="110" spans="1:11" ht="15.75" thickBot="1" x14ac:dyDescent="0.3">
      <c r="A110" s="79"/>
      <c r="B110" s="80"/>
      <c r="C110" s="80"/>
      <c r="D110" s="81"/>
      <c r="E110" s="60" t="s">
        <v>16</v>
      </c>
      <c r="F110" s="3">
        <v>0</v>
      </c>
      <c r="G110" s="61">
        <v>0</v>
      </c>
      <c r="H110" s="3">
        <v>0</v>
      </c>
      <c r="I110" s="3">
        <v>0</v>
      </c>
      <c r="J110" s="3">
        <v>0</v>
      </c>
      <c r="K110" s="3">
        <v>0</v>
      </c>
    </row>
    <row r="111" spans="1:11" x14ac:dyDescent="0.25">
      <c r="A111" s="86" t="s">
        <v>47</v>
      </c>
      <c r="B111" s="87"/>
      <c r="C111" s="87"/>
      <c r="D111" s="88"/>
      <c r="E111" s="82">
        <f>G111+H111+I111+J111+K111</f>
        <v>62998.37000000001</v>
      </c>
      <c r="F111" s="83"/>
      <c r="G111" s="39">
        <f>G113+G115+G116</f>
        <v>20043.042000000001</v>
      </c>
      <c r="H111" s="29">
        <f>H113+H115+H116</f>
        <v>23237.024000000001</v>
      </c>
      <c r="I111" s="29">
        <f>I113+I115+I116</f>
        <v>9811.9320000000007</v>
      </c>
      <c r="J111" s="29">
        <f>J113+J114+J115</f>
        <v>9906.3720000000012</v>
      </c>
      <c r="K111" s="5">
        <f>K113+K114+K115</f>
        <v>0</v>
      </c>
    </row>
    <row r="112" spans="1:11" x14ac:dyDescent="0.25">
      <c r="A112" s="89"/>
      <c r="B112" s="90"/>
      <c r="C112" s="90"/>
      <c r="D112" s="91"/>
      <c r="E112" s="95" t="s">
        <v>13</v>
      </c>
      <c r="F112" s="78"/>
      <c r="G112" s="50"/>
      <c r="H112" s="51"/>
      <c r="I112" s="51"/>
      <c r="J112" s="51"/>
      <c r="K112" s="7"/>
    </row>
    <row r="113" spans="1:11" x14ac:dyDescent="0.25">
      <c r="A113" s="89"/>
      <c r="B113" s="90"/>
      <c r="C113" s="90"/>
      <c r="D113" s="91"/>
      <c r="E113" s="95" t="s">
        <v>14</v>
      </c>
      <c r="F113" s="96">
        <f>G113+H113+I113+J113+K113</f>
        <v>36298.221000000005</v>
      </c>
      <c r="G113" s="69">
        <f>G108+G94+G76+G57+G44+G21</f>
        <v>6197.9369999999999</v>
      </c>
      <c r="H113" s="70">
        <f>H108+H94+H76+H57+H44+H21</f>
        <v>11451.380000000001</v>
      </c>
      <c r="I113" s="71">
        <f>I108+I94+I76+I57+I44+I21</f>
        <v>9277.232</v>
      </c>
      <c r="J113" s="71">
        <f>J108+J94+J76+J57+J44+J21</f>
        <v>9371.6720000000005</v>
      </c>
      <c r="K113" s="106">
        <f>K108+K94+K76+K57+K44+K21</f>
        <v>0</v>
      </c>
    </row>
    <row r="114" spans="1:11" x14ac:dyDescent="0.25">
      <c r="A114" s="89"/>
      <c r="B114" s="90"/>
      <c r="C114" s="90"/>
      <c r="D114" s="91"/>
      <c r="E114" s="95"/>
      <c r="F114" s="96"/>
      <c r="G114" s="69"/>
      <c r="H114" s="70"/>
      <c r="I114" s="71"/>
      <c r="J114" s="71"/>
      <c r="K114" s="106"/>
    </row>
    <row r="115" spans="1:11" x14ac:dyDescent="0.25">
      <c r="A115" s="89"/>
      <c r="B115" s="90"/>
      <c r="C115" s="90"/>
      <c r="D115" s="91"/>
      <c r="E115" s="12" t="s">
        <v>15</v>
      </c>
      <c r="F115" s="62">
        <f>G115+H115+I115+J115+K115</f>
        <v>8174.2239999999993</v>
      </c>
      <c r="G115" s="57">
        <f>G109+G95+G77+G58+G45+G22</f>
        <v>6345.1049999999996</v>
      </c>
      <c r="H115" s="31">
        <f>H109+H95+H77+H58+H45+H22</f>
        <v>759.71900000000005</v>
      </c>
      <c r="I115" s="31">
        <f>I109+I95+I77+I58+I45+I22</f>
        <v>534.70000000000005</v>
      </c>
      <c r="J115" s="31">
        <v>534.70000000000005</v>
      </c>
      <c r="K115" s="55">
        <f>K105+K96+K78+K59+K46+K23</f>
        <v>0</v>
      </c>
    </row>
    <row r="116" spans="1:11" ht="15.75" thickBot="1" x14ac:dyDescent="0.3">
      <c r="A116" s="92"/>
      <c r="B116" s="93"/>
      <c r="C116" s="93"/>
      <c r="D116" s="94"/>
      <c r="E116" s="60" t="s">
        <v>48</v>
      </c>
      <c r="F116" s="52">
        <f>G116+H116+I116+J116+K11+K116</f>
        <v>25513.898999999998</v>
      </c>
      <c r="G116" s="42">
        <f>G96+G78+G59+G46+G23</f>
        <v>7500</v>
      </c>
      <c r="H116" s="3">
        <f>H110+H96+H78+H59+H46+H23</f>
        <v>11025.924999999999</v>
      </c>
      <c r="I116" s="3">
        <f>I110+I96+I78+I59+I46+I23</f>
        <v>0</v>
      </c>
      <c r="J116" s="148">
        <f>J110+J96+J78+J59+J46+J23</f>
        <v>6987.9740000000002</v>
      </c>
      <c r="K116" s="59">
        <v>0</v>
      </c>
    </row>
    <row r="117" spans="1:11" ht="18.75" x14ac:dyDescent="0.25">
      <c r="A117" s="1"/>
      <c r="D117" s="23"/>
    </row>
    <row r="118" spans="1:11" ht="15.75" thickBot="1" x14ac:dyDescent="0.3"/>
    <row r="119" spans="1:11" ht="25.5" x14ac:dyDescent="0.25">
      <c r="E119" s="15" t="s">
        <v>49</v>
      </c>
      <c r="F119" s="132" t="s">
        <v>51</v>
      </c>
      <c r="G119" s="132" t="s">
        <v>52</v>
      </c>
      <c r="H119" s="132" t="s">
        <v>53</v>
      </c>
      <c r="I119" s="132" t="s">
        <v>54</v>
      </c>
      <c r="J119" s="132" t="s">
        <v>55</v>
      </c>
      <c r="K119" s="132" t="s">
        <v>56</v>
      </c>
    </row>
    <row r="120" spans="1:11" ht="51.75" thickBot="1" x14ac:dyDescent="0.3">
      <c r="E120" s="16" t="s">
        <v>50</v>
      </c>
      <c r="F120" s="133"/>
      <c r="G120" s="133"/>
      <c r="H120" s="133"/>
      <c r="I120" s="133"/>
      <c r="J120" s="133"/>
      <c r="K120" s="133"/>
    </row>
    <row r="121" spans="1:11" ht="26.25" thickBot="1" x14ac:dyDescent="0.3">
      <c r="E121" s="17" t="s">
        <v>57</v>
      </c>
      <c r="F121" s="48">
        <f>G113</f>
        <v>6197.9369999999999</v>
      </c>
      <c r="G121" s="48">
        <f>H113</f>
        <v>11451.380000000001</v>
      </c>
      <c r="H121" s="48">
        <f>I113</f>
        <v>9277.232</v>
      </c>
      <c r="I121" s="48">
        <f>J113</f>
        <v>9371.6720000000005</v>
      </c>
      <c r="J121" s="48">
        <f>K113</f>
        <v>0</v>
      </c>
      <c r="K121" s="48">
        <f>F113</f>
        <v>36298.221000000005</v>
      </c>
    </row>
    <row r="122" spans="1:11" ht="26.25" thickBot="1" x14ac:dyDescent="0.3">
      <c r="E122" s="17" t="s">
        <v>58</v>
      </c>
      <c r="F122" s="48">
        <f>G115</f>
        <v>6345.1049999999996</v>
      </c>
      <c r="G122" s="48">
        <f>H115</f>
        <v>759.71900000000005</v>
      </c>
      <c r="H122" s="48">
        <f>I115</f>
        <v>534.70000000000005</v>
      </c>
      <c r="I122" s="48">
        <f>J115</f>
        <v>534.70000000000005</v>
      </c>
      <c r="J122" s="48">
        <v>0</v>
      </c>
      <c r="K122" s="48">
        <f>F122+G122+H122+I122+J122</f>
        <v>8174.2239999999993</v>
      </c>
    </row>
    <row r="123" spans="1:11" ht="39" thickBot="1" x14ac:dyDescent="0.3">
      <c r="E123" s="17" t="s">
        <v>59</v>
      </c>
      <c r="F123" s="48">
        <f>G116</f>
        <v>7500</v>
      </c>
      <c r="G123" s="48">
        <f>H116</f>
        <v>11025.924999999999</v>
      </c>
      <c r="H123" s="48">
        <f>I116</f>
        <v>0</v>
      </c>
      <c r="I123" s="48">
        <f>J116</f>
        <v>6987.9740000000002</v>
      </c>
      <c r="J123" s="48">
        <v>0</v>
      </c>
      <c r="K123" s="48">
        <f>F116</f>
        <v>25513.898999999998</v>
      </c>
    </row>
    <row r="124" spans="1:11" ht="15.75" thickBot="1" x14ac:dyDescent="0.3">
      <c r="E124" s="18" t="s">
        <v>60</v>
      </c>
      <c r="F124" s="48">
        <f t="shared" ref="F124:K124" si="17">F123+F122+F121</f>
        <v>20043.042000000001</v>
      </c>
      <c r="G124" s="48">
        <f t="shared" si="17"/>
        <v>23237.024000000001</v>
      </c>
      <c r="H124" s="48">
        <f t="shared" si="17"/>
        <v>9811.9320000000007</v>
      </c>
      <c r="I124" s="48">
        <f t="shared" si="17"/>
        <v>16894.346000000001</v>
      </c>
      <c r="J124" s="48">
        <f t="shared" si="17"/>
        <v>0</v>
      </c>
      <c r="K124" s="49">
        <f t="shared" si="17"/>
        <v>69986.344000000012</v>
      </c>
    </row>
  </sheetData>
  <mergeCells count="124">
    <mergeCell ref="H3:K3"/>
    <mergeCell ref="G25:K25"/>
    <mergeCell ref="A5:A7"/>
    <mergeCell ref="B5:B7"/>
    <mergeCell ref="C5:C7"/>
    <mergeCell ref="D5:D7"/>
    <mergeCell ref="E5:K5"/>
    <mergeCell ref="E6:F7"/>
    <mergeCell ref="G6:K6"/>
    <mergeCell ref="A8:K8"/>
    <mergeCell ref="A9:A13"/>
    <mergeCell ref="B9:B13"/>
    <mergeCell ref="C9:C13"/>
    <mergeCell ref="D9:D13"/>
    <mergeCell ref="E9:F9"/>
    <mergeCell ref="E10:F10"/>
    <mergeCell ref="F119:F120"/>
    <mergeCell ref="G119:G120"/>
    <mergeCell ref="H119:H120"/>
    <mergeCell ref="I119:I120"/>
    <mergeCell ref="J119:J120"/>
    <mergeCell ref="K119:K120"/>
    <mergeCell ref="A14:A18"/>
    <mergeCell ref="B14:B18"/>
    <mergeCell ref="C14:C18"/>
    <mergeCell ref="D14:D18"/>
    <mergeCell ref="E14:F14"/>
    <mergeCell ref="E15:F15"/>
    <mergeCell ref="A19:D23"/>
    <mergeCell ref="E19:F19"/>
    <mergeCell ref="A24:K24"/>
    <mergeCell ref="A27:A31"/>
    <mergeCell ref="B27:B31"/>
    <mergeCell ref="C27:C31"/>
    <mergeCell ref="D27:D31"/>
    <mergeCell ref="E27:F27"/>
    <mergeCell ref="E28:F28"/>
    <mergeCell ref="E25:F26"/>
    <mergeCell ref="J113:J114"/>
    <mergeCell ref="K113:K114"/>
    <mergeCell ref="A37:A41"/>
    <mergeCell ref="A32:A36"/>
    <mergeCell ref="B32:B36"/>
    <mergeCell ref="C32:C36"/>
    <mergeCell ref="D32:D36"/>
    <mergeCell ref="E32:F32"/>
    <mergeCell ref="E33:F33"/>
    <mergeCell ref="A42:D46"/>
    <mergeCell ref="E42:F42"/>
    <mergeCell ref="E37:F37"/>
    <mergeCell ref="E38:F38"/>
    <mergeCell ref="B37:B41"/>
    <mergeCell ref="C37:C41"/>
    <mergeCell ref="D37:D41"/>
    <mergeCell ref="G48:K48"/>
    <mergeCell ref="E99:F100"/>
    <mergeCell ref="G99:K99"/>
    <mergeCell ref="A47:K47"/>
    <mergeCell ref="E51:F51"/>
    <mergeCell ref="A69:A73"/>
    <mergeCell ref="B69:B73"/>
    <mergeCell ref="C69:C73"/>
    <mergeCell ref="D69:D73"/>
    <mergeCell ref="E69:F69"/>
    <mergeCell ref="E70:F70"/>
    <mergeCell ref="A55:D59"/>
    <mergeCell ref="E55:F55"/>
    <mergeCell ref="A60:K60"/>
    <mergeCell ref="A61:K61"/>
    <mergeCell ref="A64:A68"/>
    <mergeCell ref="B64:B68"/>
    <mergeCell ref="C64:C68"/>
    <mergeCell ref="D64:D68"/>
    <mergeCell ref="E64:F64"/>
    <mergeCell ref="E65:F65"/>
    <mergeCell ref="E48:F49"/>
    <mergeCell ref="A50:A54"/>
    <mergeCell ref="B50:B54"/>
    <mergeCell ref="A87:A91"/>
    <mergeCell ref="C50:C54"/>
    <mergeCell ref="B87:B91"/>
    <mergeCell ref="C87:C91"/>
    <mergeCell ref="D87:D91"/>
    <mergeCell ref="E87:F87"/>
    <mergeCell ref="E88:F88"/>
    <mergeCell ref="A74:D78"/>
    <mergeCell ref="E74:F74"/>
    <mergeCell ref="A79:K79"/>
    <mergeCell ref="A82:A86"/>
    <mergeCell ref="B82:B86"/>
    <mergeCell ref="C82:C86"/>
    <mergeCell ref="D82:D86"/>
    <mergeCell ref="E82:F82"/>
    <mergeCell ref="E83:F83"/>
    <mergeCell ref="E62:F63"/>
    <mergeCell ref="G62:K62"/>
    <mergeCell ref="E80:F81"/>
    <mergeCell ref="G80:K80"/>
    <mergeCell ref="D50:D54"/>
    <mergeCell ref="E50:F50"/>
    <mergeCell ref="H2:K2"/>
    <mergeCell ref="L37:P46"/>
    <mergeCell ref="G113:G114"/>
    <mergeCell ref="H113:H114"/>
    <mergeCell ref="I113:I114"/>
    <mergeCell ref="A4:K4"/>
    <mergeCell ref="A106:D110"/>
    <mergeCell ref="E106:F106"/>
    <mergeCell ref="E107:F107"/>
    <mergeCell ref="A111:D116"/>
    <mergeCell ref="E111:F111"/>
    <mergeCell ref="E112:F112"/>
    <mergeCell ref="E113:E114"/>
    <mergeCell ref="F113:F114"/>
    <mergeCell ref="A92:D96"/>
    <mergeCell ref="E92:F92"/>
    <mergeCell ref="A97:K97"/>
    <mergeCell ref="A98:K98"/>
    <mergeCell ref="A101:A105"/>
    <mergeCell ref="B101:B105"/>
    <mergeCell ref="C101:C105"/>
    <mergeCell ref="D101:D105"/>
    <mergeCell ref="E101:F101"/>
    <mergeCell ref="E102:F102"/>
  </mergeCells>
  <pageMargins left="0.78740157480314965" right="0.55118110236220474" top="0.78740157480314965" bottom="0.55118110236220474" header="0.31496062992125984" footer="0.31496062992125984"/>
  <pageSetup paperSize="9" scale="82" orientation="landscape" r:id="rId1"/>
  <rowBreaks count="3" manualBreakCount="3">
    <brk id="23" max="16383" man="1"/>
    <brk id="46" max="10" man="1"/>
    <brk id="7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2025-12-11T04:39:42Z</dcterms:modified>
</cp:coreProperties>
</file>