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995" windowHeight="11010"/>
  </bookViews>
  <sheets>
    <sheet name="Report" sheetId="1" r:id="rId1"/>
  </sheets>
  <externalReferences>
    <externalReference r:id="rId2"/>
  </externalReferences>
  <definedNames>
    <definedName name="__bookmark_1">Report!$A$12:$I$241</definedName>
    <definedName name="_xlnm.Print_Titles" localSheetId="0">Report!$12:$12</definedName>
  </definedNames>
  <calcPr calcId="162913"/>
</workbook>
</file>

<file path=xl/calcChain.xml><?xml version="1.0" encoding="utf-8"?>
<calcChain xmlns="http://schemas.openxmlformats.org/spreadsheetml/2006/main">
  <c r="G13" i="1" l="1"/>
  <c r="H241" i="1"/>
  <c r="H240" i="1" s="1"/>
  <c r="H239" i="1" s="1"/>
  <c r="H234" i="1"/>
  <c r="H233" i="1" s="1"/>
  <c r="I233" i="1" s="1"/>
  <c r="H226" i="1"/>
  <c r="I226" i="1" s="1"/>
  <c r="H218" i="1"/>
  <c r="I218" i="1" s="1"/>
  <c r="H210" i="1"/>
  <c r="H209" i="1" s="1"/>
  <c r="H201" i="1"/>
  <c r="H200" i="1" s="1"/>
  <c r="H199" i="1" s="1"/>
  <c r="H198" i="1" s="1"/>
  <c r="H195" i="1"/>
  <c r="I195" i="1" s="1"/>
  <c r="H188" i="1"/>
  <c r="H187" i="1" s="1"/>
  <c r="H181" i="1"/>
  <c r="H180" i="1" s="1"/>
  <c r="I180" i="1" s="1"/>
  <c r="H174" i="1"/>
  <c r="H173" i="1" s="1"/>
  <c r="H167" i="1"/>
  <c r="H166" i="1" s="1"/>
  <c r="H160" i="1"/>
  <c r="I160" i="1" s="1"/>
  <c r="H153" i="1"/>
  <c r="H152" i="1" s="1"/>
  <c r="H146" i="1"/>
  <c r="I146" i="1" s="1"/>
  <c r="H139" i="1"/>
  <c r="H138" i="1" s="1"/>
  <c r="H131" i="1"/>
  <c r="I131" i="1" s="1"/>
  <c r="H123" i="1"/>
  <c r="H122" i="1" s="1"/>
  <c r="H121" i="1" s="1"/>
  <c r="H116" i="1"/>
  <c r="H115" i="1" s="1"/>
  <c r="H108" i="1"/>
  <c r="H107" i="1" s="1"/>
  <c r="H101" i="1"/>
  <c r="I101" i="1" s="1"/>
  <c r="H98" i="1"/>
  <c r="H97" i="1" s="1"/>
  <c r="H91" i="1"/>
  <c r="H90" i="1" s="1"/>
  <c r="H89" i="1" s="1"/>
  <c r="I89" i="1" s="1"/>
  <c r="H88" i="1"/>
  <c r="I88" i="1" s="1"/>
  <c r="H85" i="1"/>
  <c r="I85" i="1" s="1"/>
  <c r="H78" i="1"/>
  <c r="I78" i="1" s="1"/>
  <c r="H70" i="1"/>
  <c r="I70" i="1" s="1"/>
  <c r="H62" i="1"/>
  <c r="H61" i="1" s="1"/>
  <c r="I61" i="1" s="1"/>
  <c r="H55" i="1"/>
  <c r="H54" i="1" s="1"/>
  <c r="H52" i="1"/>
  <c r="I52" i="1" s="1"/>
  <c r="H45" i="1"/>
  <c r="H44" i="1" s="1"/>
  <c r="H43" i="1" s="1"/>
  <c r="I43" i="1" s="1"/>
  <c r="H42" i="1"/>
  <c r="H41" i="1" s="1"/>
  <c r="H34" i="1"/>
  <c r="H33" i="1" s="1"/>
  <c r="H31" i="1"/>
  <c r="H30" i="1" s="1"/>
  <c r="H24" i="1"/>
  <c r="H23" i="1" s="1"/>
  <c r="H21" i="1"/>
  <c r="H20" i="1" s="1"/>
  <c r="H19" i="1" s="1"/>
  <c r="I241" i="1"/>
  <c r="I234" i="1"/>
  <c r="I202" i="1"/>
  <c r="I201" i="1" l="1"/>
  <c r="H194" i="1"/>
  <c r="I194" i="1" s="1"/>
  <c r="I239" i="1"/>
  <c r="H238" i="1"/>
  <c r="I240" i="1"/>
  <c r="H232" i="1"/>
  <c r="H225" i="1"/>
  <c r="H224" i="1" s="1"/>
  <c r="I224" i="1" s="1"/>
  <c r="I174" i="1"/>
  <c r="I200" i="1"/>
  <c r="I188" i="1"/>
  <c r="H217" i="1"/>
  <c r="I209" i="1"/>
  <c r="H208" i="1"/>
  <c r="I181" i="1"/>
  <c r="I210" i="1"/>
  <c r="H159" i="1"/>
  <c r="I159" i="1" s="1"/>
  <c r="H197" i="1"/>
  <c r="I198" i="1"/>
  <c r="I199" i="1"/>
  <c r="H179" i="1"/>
  <c r="I179" i="1" s="1"/>
  <c r="H193" i="1"/>
  <c r="H186" i="1"/>
  <c r="I187" i="1"/>
  <c r="I167" i="1"/>
  <c r="H172" i="1"/>
  <c r="I173" i="1"/>
  <c r="I166" i="1"/>
  <c r="H165" i="1"/>
  <c r="I139" i="1"/>
  <c r="I116" i="1"/>
  <c r="H151" i="1"/>
  <c r="I152" i="1"/>
  <c r="I153" i="1"/>
  <c r="I123" i="1"/>
  <c r="H145" i="1"/>
  <c r="I98" i="1"/>
  <c r="H137" i="1"/>
  <c r="I138" i="1"/>
  <c r="I122" i="1"/>
  <c r="H130" i="1"/>
  <c r="H114" i="1"/>
  <c r="I115" i="1"/>
  <c r="I121" i="1"/>
  <c r="H120" i="1"/>
  <c r="H84" i="1"/>
  <c r="I84" i="1" s="1"/>
  <c r="H106" i="1"/>
  <c r="I107" i="1"/>
  <c r="I91" i="1"/>
  <c r="I108" i="1"/>
  <c r="H96" i="1"/>
  <c r="I97" i="1"/>
  <c r="I62" i="1"/>
  <c r="H77" i="1"/>
  <c r="H76" i="1" s="1"/>
  <c r="I76" i="1" s="1"/>
  <c r="H100" i="1"/>
  <c r="H87" i="1"/>
  <c r="I90" i="1"/>
  <c r="H83" i="1"/>
  <c r="I24" i="1"/>
  <c r="I45" i="1"/>
  <c r="I55" i="1"/>
  <c r="H69" i="1"/>
  <c r="I34" i="1"/>
  <c r="H60" i="1"/>
  <c r="I54" i="1"/>
  <c r="H53" i="1"/>
  <c r="I53" i="1" s="1"/>
  <c r="I21" i="1"/>
  <c r="I42" i="1"/>
  <c r="H51" i="1"/>
  <c r="I44" i="1"/>
  <c r="H40" i="1"/>
  <c r="I41" i="1"/>
  <c r="I31" i="1"/>
  <c r="I30" i="1"/>
  <c r="H29" i="1"/>
  <c r="H32" i="1"/>
  <c r="I32" i="1" s="1"/>
  <c r="I33" i="1"/>
  <c r="H22" i="1"/>
  <c r="I22" i="1" s="1"/>
  <c r="I23" i="1"/>
  <c r="I19" i="1"/>
  <c r="I20" i="1"/>
  <c r="I225" i="1" l="1"/>
  <c r="H223" i="1"/>
  <c r="H222" i="1" s="1"/>
  <c r="H231" i="1"/>
  <c r="I232" i="1"/>
  <c r="H237" i="1"/>
  <c r="I238" i="1"/>
  <c r="H178" i="1"/>
  <c r="H177" i="1" s="1"/>
  <c r="H158" i="1"/>
  <c r="H157" i="1" s="1"/>
  <c r="I223" i="1"/>
  <c r="H216" i="1"/>
  <c r="I217" i="1"/>
  <c r="H207" i="1"/>
  <c r="I208" i="1"/>
  <c r="I193" i="1"/>
  <c r="H192" i="1"/>
  <c r="I197" i="1"/>
  <c r="H196" i="1"/>
  <c r="I196" i="1" s="1"/>
  <c r="I186" i="1"/>
  <c r="H185" i="1"/>
  <c r="I172" i="1"/>
  <c r="H171" i="1"/>
  <c r="H164" i="1"/>
  <c r="I165" i="1"/>
  <c r="H150" i="1"/>
  <c r="I151" i="1"/>
  <c r="H144" i="1"/>
  <c r="I145" i="1"/>
  <c r="I137" i="1"/>
  <c r="H136" i="1"/>
  <c r="H129" i="1"/>
  <c r="I130" i="1"/>
  <c r="H119" i="1"/>
  <c r="I120" i="1"/>
  <c r="H113" i="1"/>
  <c r="I114" i="1"/>
  <c r="H75" i="1"/>
  <c r="I75" i="1" s="1"/>
  <c r="I77" i="1"/>
  <c r="H105" i="1"/>
  <c r="I106" i="1"/>
  <c r="I100" i="1"/>
  <c r="H99" i="1"/>
  <c r="I99" i="1" s="1"/>
  <c r="I96" i="1"/>
  <c r="I83" i="1"/>
  <c r="H86" i="1"/>
  <c r="I86" i="1" s="1"/>
  <c r="I87" i="1"/>
  <c r="H68" i="1"/>
  <c r="I69" i="1"/>
  <c r="H59" i="1"/>
  <c r="I60" i="1"/>
  <c r="H50" i="1"/>
  <c r="I51" i="1"/>
  <c r="I40" i="1"/>
  <c r="H39" i="1"/>
  <c r="H18" i="1"/>
  <c r="I18" i="1" s="1"/>
  <c r="H28" i="1"/>
  <c r="I29" i="1"/>
  <c r="I178" i="1" l="1"/>
  <c r="I237" i="1"/>
  <c r="H236" i="1"/>
  <c r="I231" i="1"/>
  <c r="H230" i="1"/>
  <c r="I158" i="1"/>
  <c r="I222" i="1"/>
  <c r="H221" i="1"/>
  <c r="H215" i="1"/>
  <c r="I216" i="1"/>
  <c r="H206" i="1"/>
  <c r="I207" i="1"/>
  <c r="H191" i="1"/>
  <c r="I192" i="1"/>
  <c r="I185" i="1"/>
  <c r="H184" i="1"/>
  <c r="H176" i="1"/>
  <c r="I177" i="1"/>
  <c r="I171" i="1"/>
  <c r="H170" i="1"/>
  <c r="I164" i="1"/>
  <c r="H163" i="1"/>
  <c r="H156" i="1"/>
  <c r="I157" i="1"/>
  <c r="I150" i="1"/>
  <c r="H149" i="1"/>
  <c r="H74" i="1"/>
  <c r="I74" i="1" s="1"/>
  <c r="H143" i="1"/>
  <c r="I144" i="1"/>
  <c r="I136" i="1"/>
  <c r="H135" i="1"/>
  <c r="H128" i="1"/>
  <c r="I129" i="1"/>
  <c r="I113" i="1"/>
  <c r="H112" i="1"/>
  <c r="H118" i="1"/>
  <c r="I119" i="1"/>
  <c r="H95" i="1"/>
  <c r="I95" i="1" s="1"/>
  <c r="I105" i="1"/>
  <c r="H104" i="1"/>
  <c r="H82" i="1"/>
  <c r="I82" i="1" s="1"/>
  <c r="H67" i="1"/>
  <c r="I68" i="1"/>
  <c r="I59" i="1"/>
  <c r="H58" i="1"/>
  <c r="H49" i="1"/>
  <c r="I50" i="1"/>
  <c r="H17" i="1"/>
  <c r="I17" i="1" s="1"/>
  <c r="I39" i="1"/>
  <c r="H38" i="1"/>
  <c r="I28" i="1"/>
  <c r="H27" i="1"/>
  <c r="H229" i="1" l="1"/>
  <c r="I230" i="1"/>
  <c r="H235" i="1"/>
  <c r="I235" i="1" s="1"/>
  <c r="I236" i="1"/>
  <c r="H220" i="1"/>
  <c r="I221" i="1"/>
  <c r="H214" i="1"/>
  <c r="I215" i="1"/>
  <c r="H205" i="1"/>
  <c r="I206" i="1"/>
  <c r="H73" i="1"/>
  <c r="I73" i="1" s="1"/>
  <c r="I191" i="1"/>
  <c r="H190" i="1"/>
  <c r="H175" i="1"/>
  <c r="I175" i="1" s="1"/>
  <c r="I176" i="1"/>
  <c r="H183" i="1"/>
  <c r="I184" i="1"/>
  <c r="I170" i="1"/>
  <c r="H169" i="1"/>
  <c r="H155" i="1"/>
  <c r="I156" i="1"/>
  <c r="H162" i="1"/>
  <c r="I163" i="1"/>
  <c r="H148" i="1"/>
  <c r="I149" i="1"/>
  <c r="I143" i="1"/>
  <c r="H142" i="1"/>
  <c r="H134" i="1"/>
  <c r="I135" i="1"/>
  <c r="I128" i="1"/>
  <c r="H127" i="1"/>
  <c r="I118" i="1"/>
  <c r="H117" i="1"/>
  <c r="I117" i="1" s="1"/>
  <c r="H94" i="1"/>
  <c r="H93" i="1" s="1"/>
  <c r="H111" i="1"/>
  <c r="I112" i="1"/>
  <c r="H103" i="1"/>
  <c r="I104" i="1"/>
  <c r="H81" i="1"/>
  <c r="H80" i="1" s="1"/>
  <c r="I67" i="1"/>
  <c r="H66" i="1"/>
  <c r="H57" i="1"/>
  <c r="I58" i="1"/>
  <c r="H48" i="1"/>
  <c r="I49" i="1"/>
  <c r="H16" i="1"/>
  <c r="H15" i="1" s="1"/>
  <c r="H37" i="1"/>
  <c r="I38" i="1"/>
  <c r="I27" i="1"/>
  <c r="H26" i="1"/>
  <c r="I229" i="1" l="1"/>
  <c r="H228" i="1"/>
  <c r="H72" i="1"/>
  <c r="H219" i="1"/>
  <c r="I219" i="1" s="1"/>
  <c r="I220" i="1"/>
  <c r="I214" i="1"/>
  <c r="H213" i="1"/>
  <c r="H204" i="1"/>
  <c r="I205" i="1"/>
  <c r="H189" i="1"/>
  <c r="I189" i="1" s="1"/>
  <c r="I190" i="1"/>
  <c r="H182" i="1"/>
  <c r="I182" i="1" s="1"/>
  <c r="I183" i="1"/>
  <c r="H168" i="1"/>
  <c r="I168" i="1" s="1"/>
  <c r="I169" i="1"/>
  <c r="I162" i="1"/>
  <c r="H161" i="1"/>
  <c r="I161" i="1" s="1"/>
  <c r="I155" i="1"/>
  <c r="H154" i="1"/>
  <c r="I154" i="1" s="1"/>
  <c r="H147" i="1"/>
  <c r="I147" i="1" s="1"/>
  <c r="I148" i="1"/>
  <c r="I142" i="1"/>
  <c r="H141" i="1"/>
  <c r="H133" i="1"/>
  <c r="I134" i="1"/>
  <c r="I81" i="1"/>
  <c r="I127" i="1"/>
  <c r="H126" i="1"/>
  <c r="H110" i="1"/>
  <c r="I111" i="1"/>
  <c r="I94" i="1"/>
  <c r="H102" i="1"/>
  <c r="I102" i="1" s="1"/>
  <c r="I103" i="1"/>
  <c r="H92" i="1"/>
  <c r="I92" i="1" s="1"/>
  <c r="I93" i="1"/>
  <c r="H79" i="1"/>
  <c r="I79" i="1" s="1"/>
  <c r="I80" i="1"/>
  <c r="I66" i="1"/>
  <c r="H65" i="1"/>
  <c r="I57" i="1"/>
  <c r="H56" i="1"/>
  <c r="I56" i="1" s="1"/>
  <c r="I16" i="1"/>
  <c r="I48" i="1"/>
  <c r="H47" i="1"/>
  <c r="H36" i="1"/>
  <c r="I37" i="1"/>
  <c r="I26" i="1"/>
  <c r="H25" i="1"/>
  <c r="I25" i="1" s="1"/>
  <c r="I15" i="1"/>
  <c r="I133" i="1" l="1"/>
  <c r="I72" i="1"/>
  <c r="I228" i="1"/>
  <c r="H227" i="1"/>
  <c r="I227" i="1" s="1"/>
  <c r="H212" i="1"/>
  <c r="I213" i="1"/>
  <c r="H203" i="1"/>
  <c r="I203" i="1" s="1"/>
  <c r="I204" i="1"/>
  <c r="H140" i="1"/>
  <c r="I140" i="1" s="1"/>
  <c r="I141" i="1"/>
  <c r="H125" i="1"/>
  <c r="I126" i="1"/>
  <c r="I110" i="1"/>
  <c r="H109" i="1"/>
  <c r="I109" i="1" s="1"/>
  <c r="H64" i="1"/>
  <c r="I65" i="1"/>
  <c r="I36" i="1"/>
  <c r="H46" i="1"/>
  <c r="I46" i="1" s="1"/>
  <c r="I47" i="1"/>
  <c r="H14" i="1"/>
  <c r="H132" i="1" l="1"/>
  <c r="I132" i="1" s="1"/>
  <c r="I14" i="1"/>
  <c r="I212" i="1"/>
  <c r="H211" i="1"/>
  <c r="I211" i="1" s="1"/>
  <c r="H124" i="1"/>
  <c r="I124" i="1" s="1"/>
  <c r="I125" i="1"/>
  <c r="H63" i="1"/>
  <c r="I63" i="1" s="1"/>
  <c r="I64" i="1"/>
  <c r="H35" i="1"/>
  <c r="I35" i="1" s="1"/>
  <c r="H71" i="1" l="1"/>
  <c r="I71" i="1" l="1"/>
  <c r="H13" i="1"/>
  <c r="I13" i="1" s="1"/>
</calcChain>
</file>

<file path=xl/sharedStrings.xml><?xml version="1.0" encoding="utf-8"?>
<sst xmlns="http://schemas.openxmlformats.org/spreadsheetml/2006/main" count="907" uniqueCount="194">
  <si>
    <t>Наименование</t>
  </si>
  <si>
    <t>ЦСР</t>
  </si>
  <si>
    <t>Рз</t>
  </si>
  <si>
    <t>Пр</t>
  </si>
  <si>
    <t>ВР</t>
  </si>
  <si>
    <t>ГР</t>
  </si>
  <si>
    <t>ВСЕГО</t>
  </si>
  <si>
    <t>Муниципальная программа "Развитие муниципальной службы в муниципальном образовании "Среднеканский муниципальный округ"</t>
  </si>
  <si>
    <t>03 0 00 00000</t>
  </si>
  <si>
    <t>Осуществление деятельности органов опеки и попечительства над несовершеннолетними</t>
  </si>
  <si>
    <t>03 0 1М 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</si>
  <si>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</si>
  <si>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 0 1М 74090</t>
  </si>
  <si>
    <t>Социальная политика</t>
  </si>
  <si>
    <t>10</t>
  </si>
  <si>
    <t>Другие вопросы в области социальной политики</t>
  </si>
  <si>
    <t>06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</si>
  <si>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</si>
  <si>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</si>
  <si>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</si>
  <si>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</si>
  <si>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Администрация Среднеканского муниципального округа Магаданской области</t>
  </si>
  <si>
    <t>701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</si>
  <si>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</si>
  <si>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</si>
  <si>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</si>
  <si>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</si>
  <si>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Организации деятельности комиссий по делам несовершеннолетних</t>
  </si>
  <si>
    <t>03 0 1Н 00000</t>
  </si>
  <si>
    <t>Расходы на единую субвенцию государственных полномочий по созданию и организации деятельности комиссий по делам несовершеннолетних и защите их прав</t>
  </si>
  <si>
    <t>03 0 1Н 74200</t>
  </si>
  <si>
    <t>Образование</t>
  </si>
  <si>
    <t>07</t>
  </si>
  <si>
    <t>Другие вопросы в области образования</t>
  </si>
  <si>
    <t>09</t>
  </si>
  <si>
    <t>Реализация муниципальной программы летнего оздоровления и занятости детей Среднеканского муниципального округа</t>
  </si>
  <si>
    <t>04 0 00 00000</t>
  </si>
  <si>
    <t>Организация отдыха и оздоровление детей в лагерях дневного пребывания учащихся в сельских школах</t>
  </si>
  <si>
    <t>04 0 0В 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</si>
  <si>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</si>
  <si>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 0 0В S4300</t>
  </si>
  <si>
    <t>Расходы на выплаты персоналу казенных учреждений</t>
  </si>
  <si>
    <t>110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</si>
  <si>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</si>
  <si>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 0 0Ц 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</si>
  <si>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</si>
  <si>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 0 0Ц S4300</t>
  </si>
  <si>
    <t>Организация отдыха и оздоровление детей в лагерях дневного пребывания на базе общеобразовательной организации</t>
  </si>
  <si>
    <t>04 0 0Ш 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</si>
  <si>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</si>
  <si>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 0 0Ш S4300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</si>
  <si>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</si>
  <si>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</si>
  <si>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</si>
  <si>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</si>
  <si>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муниципальном округе"</t>
  </si>
  <si>
    <t>05 0 00 00000</t>
  </si>
  <si>
    <t>Расходы на частичное возмещение расходов по присмотру и уходу за детьми, обучающихся в образовательных организациях, реализующих образовательные программы дошкольного образования, родители которых относятся к КМНС, комбинированного вида</t>
  </si>
  <si>
    <t>05 0 86 00000</t>
  </si>
  <si>
    <t>Расходы на софинансирование расходов на частичное возмещение расходов по присмотру и уходу за детьми, обучающимися в образовательных организациях, реализующих образовательные программы дошкольного образования, родители которых относятся к коренным малочисленным народам Севера</t>
  </si>
  <si>
    <t>05 0 86 S3420</t>
  </si>
  <si>
    <t>Дошкольное образование</t>
  </si>
  <si>
    <t>01</t>
  </si>
  <si>
    <t>Реализация муниципальной программы "Развитие образования в Среднеканском муниципальном округе на 2015-2022годы"</t>
  </si>
  <si>
    <t>10 0 00 00000</t>
  </si>
  <si>
    <t>Расходы на развитие муниципальных дошкольных учреждений комбинированного вида</t>
  </si>
  <si>
    <t>10 0 16 00000</t>
  </si>
  <si>
    <t>Расходы на единую субвенцию в дошкольных учреждениях</t>
  </si>
  <si>
    <t>10 0 16 74200</t>
  </si>
  <si>
    <t>Расходы на развитие муниципальных образовательных организаций, в сельской школе</t>
  </si>
  <si>
    <t>10 0 1В 00000</t>
  </si>
  <si>
    <t>Расходы на единую субвенцию общего образования в сельской школе</t>
  </si>
  <si>
    <t>10 0 1В 74200</t>
  </si>
  <si>
    <t>Общее образование</t>
  </si>
  <si>
    <t>02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</si>
  <si>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</si>
  <si>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</si>
  <si>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</si>
  <si>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</si>
  <si>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Расходы на развитие деятельности центра дополнительного образования</t>
  </si>
  <si>
    <t>10 0 1Ц 00000</t>
  </si>
  <si>
    <t>Расходы на единую субвенцию в центре дополнительного образования</t>
  </si>
  <si>
    <t>10 0 1Ц 74200</t>
  </si>
  <si>
    <t>Дополнительное образование детей</t>
  </si>
  <si>
    <t>03</t>
  </si>
  <si>
    <t>Расходы на развитие муниципальных образовательных организаций. общеобразовательных школ</t>
  </si>
  <si>
    <t>10 0 1Ш 00000</t>
  </si>
  <si>
    <t>Расходы на единую субвенцию в общеобразовательных школах</t>
  </si>
  <si>
    <t>10 0 1Ш 74200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</si>
  <si>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муниципального округа</t>
  </si>
  <si>
    <t>10 1 00 00000</t>
  </si>
  <si>
    <t>Ежемесячное денежное вознаграждение за классное руководство педагогическим работникам школ</t>
  </si>
  <si>
    <t>10 1 8В 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</si>
  <si>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</si>
  <si>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10 1 8В 53030</t>
  </si>
  <si>
    <t>Расходы на ежемесячное денежное вознаграждение за классное руководство педагогическим работникам государственных и муниципальных в общеобразовательных школах</t>
  </si>
  <si>
    <t>10 1 8Ш 00000</t>
  </si>
  <si>
    <t>Расходы на ежемесячное денежное вознаграждение за классное руководство педагогическим работникам государственных и муниципальных общеобразовательных школах</t>
  </si>
  <si>
    <t>10 1 8Ш 53030</t>
  </si>
  <si>
    <t>Расходы на выплаты именной стипендии</t>
  </si>
  <si>
    <t>10 3 00 00000</t>
  </si>
  <si>
    <t>Расходы на выплаты именной стипендии Главы</t>
  </si>
  <si>
    <t>10 3 80 00000</t>
  </si>
  <si>
    <t>Расходы на выплаты именной стипендии Главы МО "Среднеканский муниципальный округ"</t>
  </si>
  <si>
    <t>10 3 80 10000</t>
  </si>
  <si>
    <t>Молодежная политика</t>
  </si>
  <si>
    <t>Стипендии</t>
  </si>
  <si>
    <t>340</t>
  </si>
  <si>
    <t>Возмещение расходов по присмотру и уходу за детьми с ограниченными возможностями здоровья</t>
  </si>
  <si>
    <t>10 4 00 00000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</si>
  <si>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</si>
  <si>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10 4 26 00000</t>
  </si>
  <si>
    <t>Расходы на софинансирование обеспечения питания, присмотра и ухода за детьми (дети-инвалиды, дети с ОВЗ) обучающимся в дошкольных учреждениях</t>
  </si>
  <si>
    <t>10 4 26 S3090</t>
  </si>
  <si>
    <t>Расходы на обеспечение питания, присмотра и ухода за детьми (дети-инвалиды, дети с ОВЗ), в сельской школе</t>
  </si>
  <si>
    <t>10 4 2В 00000</t>
  </si>
  <si>
    <t>Расходы на софинансирование по обеспечению питанием, присмотром и уходом за детьми (дети-инвалиды, дети с ОВЗ), в сельской школе</t>
  </si>
  <si>
    <t>10 4 2В S3090</t>
  </si>
  <si>
    <t>Расходы на обеспечение питания, присмотра и ухода за детьми (дети-инвалиды, дети с ОВЗ), в общеобразовательной организации</t>
  </si>
  <si>
    <t>10 4 2Ш 00000</t>
  </si>
  <si>
    <t>Расходы на софинансирование по обеспечению питанием, присмотром и уходом за детьми (дети-инвалиды, дети с ОВЗ), в общеобразовательной школе</t>
  </si>
  <si>
    <t>10 4 2Ш S3090</t>
  </si>
  <si>
    <t>Расходы на совершенствование питания учащихся в сельских школах</t>
  </si>
  <si>
    <t>10 4 5В 00000</t>
  </si>
  <si>
    <t>Расходы на софинансирование совершенствования питания учащихся в сельской школе</t>
  </si>
  <si>
    <t>10 4 5В S3090</t>
  </si>
  <si>
    <t>Расходы на совершенствование питания учащихся, обучающихся в общеобразовательных школах</t>
  </si>
  <si>
    <t>10 4 5Ш 00000</t>
  </si>
  <si>
    <t>Расходы на софинансирование совершенствования питания учащихся в общеобразовательной школе</t>
  </si>
  <si>
    <t>10 4 5Ш S3090</t>
  </si>
  <si>
    <t>Расходы на обеспечение дотации на питание дошкольников в учреждениях комбинированного вида</t>
  </si>
  <si>
    <t>10 4 66 00000</t>
  </si>
  <si>
    <t>Обеспечение питанием в дошкольных учреждениях комбинированного вида</t>
  </si>
  <si>
    <t>10 4 66 10610</t>
  </si>
  <si>
    <t>Расходы на питания (завтрак или полдник) детей из многодетных семей, учащихся в сельских школах</t>
  </si>
  <si>
    <t>10 4 7В 00000</t>
  </si>
  <si>
    <t>Расходы на софинансирование питания (завтрак или полдник) детей из многодетных семей, в сельской школе</t>
  </si>
  <si>
    <t>10 4 7В S3090</t>
  </si>
  <si>
    <t>Расходы Расходы на питания (завтрак или полдник) детей из многодетных семей,обучающихся в общеобразовательных школах</t>
  </si>
  <si>
    <t>10 4 7Ш 00000</t>
  </si>
  <si>
    <t>Расходы на софинансирование питания (завтрак или полдник) детей из многодетных семей, в общеобразовательной школе</t>
  </si>
  <si>
    <t>10 4 7Ш S3090</t>
  </si>
  <si>
    <t>Обеспечение питанием (обед) учащихся начальных классов, в сельской школе</t>
  </si>
  <si>
    <t>10 4 8В 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</si>
  <si>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</si>
  <si>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 4 8В 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</si>
  <si>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</si>
  <si>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 4 8Ш 00000</t>
  </si>
  <si>
    <t>Расходы на организацию питания в образовательных учреждениях, в общеобразовательной школе</t>
  </si>
  <si>
    <t>10 4 8Ш L3040</t>
  </si>
  <si>
    <t>Расходы на внедрение целевой модели цифровой образовательной среды в общеобразовательных организациях и профессиональных образовательных организациях в сельской местности</t>
  </si>
  <si>
    <t>10 В 00 00000</t>
  </si>
  <si>
    <t>Отдельные мероприятия в рамках реализации федерального проекта "Цифровая образовательная среда" национального проекта "Образование", в сельских школах</t>
  </si>
  <si>
    <t>10 В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</si>
  <si>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</si>
  <si>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10 В E4 52130</t>
  </si>
  <si>
    <t>Реализация муниципальной программы "Развитие образования в Среднеканском муниципальном округе" в общеобразовательных школах</t>
  </si>
  <si>
    <t>10 Ш 00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</si>
  <si>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организациях, в общеобразовательных школах</t>
  </si>
  <si>
    <t>10 Ш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</si>
  <si>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</si>
  <si>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10 Ш EВ 51790</t>
  </si>
  <si>
    <t>Реализация муниципальной программы "Развитие физической культуры и спорта в муниципальном образовани Среднеканский муниципальный округ"</t>
  </si>
  <si>
    <t>17 0 00 00000</t>
  </si>
  <si>
    <t>Обеспечение учреждений физической культуры и спорта</t>
  </si>
  <si>
    <t>17 0 1С 00000</t>
  </si>
  <si>
    <t>Расходы на единую субвенцию в учреждениях спорта</t>
  </si>
  <si>
    <t>17 0 1С 74200</t>
  </si>
  <si>
    <t>Физическая культура и спорт</t>
  </si>
  <si>
    <t>11</t>
  </si>
  <si>
    <t>Спорт высших достижений</t>
  </si>
  <si>
    <t>Реализация муниципальной программы "Развитие культуры в Среднеканском муниципальном округе"</t>
  </si>
  <si>
    <t>18 0 00 00000</t>
  </si>
  <si>
    <t>Комплексное совершенствование системы управления учреждений культуры, в библиотечной системе</t>
  </si>
  <si>
    <t>18 0 1Б 00000</t>
  </si>
  <si>
    <t>Расходы на единую субвенцию в библиотечной системе</t>
  </si>
  <si>
    <t>18 0 1Б 74200</t>
  </si>
  <si>
    <t>Культура, кинематография</t>
  </si>
  <si>
    <t>08</t>
  </si>
  <si>
    <t>Культура</t>
  </si>
  <si>
    <t>Комплексное совершенствование системы управления учреждений культуры, в клубной системы</t>
  </si>
  <si>
    <t>18 0 1К 00000</t>
  </si>
  <si>
    <t>Расходы на единую субвенцию в клубной системе</t>
  </si>
  <si>
    <t>18 0 1К 74200</t>
  </si>
  <si>
    <t>План на 2023 год</t>
  </si>
  <si>
    <t>Исполнено на 01.01.2024 г.</t>
  </si>
  <si>
    <t>% исполнения</t>
  </si>
  <si>
    <t xml:space="preserve"> к решению Собрания представителей </t>
  </si>
  <si>
    <t xml:space="preserve">  Среднеканского муниципального округа</t>
  </si>
  <si>
    <t>Магаданской области</t>
  </si>
  <si>
    <t>от ____________________ № ____</t>
  </si>
  <si>
    <t>руб.</t>
  </si>
  <si>
    <t>Приложение № 6</t>
  </si>
  <si>
    <t>ИСПОЛНЕНИЕ БЮДЖЕТА МУНИЦИПАЛЬНОГО ОБРАЗОВАНИЯ "СРЕДНЕКАНСКИЙ МУНИЦИПАЛЬНЫЙ  ОКРУГ МАГАДАНСКОЙ ОБЛАСТИ" НА ИСПОЛНЕНИЕ БЮДЖЕТНЫХ АССИГНОВАНИЙ, НАПРАВЛЯЕМЫХ НА ГОСУДАРСТВЕННУЮ ПОДДЕРЖКУ СЕМЬИ И ДЕТЕЙ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</si>
</sst>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3" fillId="0" borderId="0"/>
  </cellStyleXfs>
  <cellXfs count="21">
    <xf numFmtId="0" fontId="0" fillId="0" borderId="0" xfId="0"/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21" fillId="0" borderId="10" xfId="0" applyNumberFormat="1" applyFont="1" applyFill="1" applyBorder="1" applyAlignment="1" applyProtection="1">
      <alignment horizontal="left" vertical="top" wrapText="1"/>
    </xf>
    <xf numFmtId="0" fontId="21" fillId="0" borderId="10" xfId="0" applyNumberFormat="1" applyFont="1" applyFill="1" applyBorder="1" applyAlignment="1" applyProtection="1">
      <alignment horizontal="center" vertical="top" wrapText="1"/>
    </xf>
    <xf numFmtId="4" fontId="21" fillId="0" borderId="10" xfId="0" applyNumberFormat="1" applyFont="1" applyFill="1" applyBorder="1" applyAlignment="1" applyProtection="1">
      <alignment horizontal="right" vertical="top" wrapText="1"/>
    </xf>
    <xf numFmtId="0" fontId="20" fillId="0" borderId="10" xfId="0" applyNumberFormat="1" applyFont="1" applyFill="1" applyBorder="1" applyAlignment="1" applyProtection="1">
      <alignment horizontal="left" vertical="top" wrapText="1"/>
    </xf>
    <xf numFmtId="0" fontId="20" fillId="0" borderId="10" xfId="0" applyNumberFormat="1" applyFont="1" applyFill="1" applyBorder="1" applyAlignment="1" applyProtection="1">
      <alignment horizontal="center" vertical="top" wrapText="1"/>
    </xf>
    <xf numFmtId="4" fontId="20" fillId="0" borderId="10" xfId="0" applyNumberFormat="1" applyFont="1" applyFill="1" applyBorder="1" applyAlignment="1" applyProtection="1">
      <alignment horizontal="right" vertical="top" wrapText="1"/>
    </xf>
    <xf numFmtId="0" fontId="22" fillId="0" borderId="0" xfId="0" applyFont="1"/>
    <xf numFmtId="0" fontId="21" fillId="0" borderId="11" xfId="0" applyNumberFormat="1" applyFont="1" applyFill="1" applyBorder="1" applyAlignment="1" applyProtection="1">
      <alignment horizontal="left" vertical="top" wrapText="1"/>
    </xf>
    <xf numFmtId="0" fontId="21" fillId="0" borderId="11" xfId="0" applyNumberFormat="1" applyFont="1" applyFill="1" applyBorder="1" applyAlignment="1" applyProtection="1">
      <alignment horizontal="center" vertical="top" wrapText="1"/>
    </xf>
    <xf numFmtId="4" fontId="21" fillId="0" borderId="11" xfId="0" applyNumberFormat="1" applyFont="1" applyFill="1" applyBorder="1" applyAlignment="1" applyProtection="1">
      <alignment horizontal="right" vertical="top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right" vertical="top" wrapText="1"/>
    </xf>
    <xf numFmtId="0" fontId="26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43" applyFont="1" applyFill="1" applyAlignment="1">
      <alignment horizontal="right" vertical="center"/>
    </xf>
    <xf numFmtId="0" fontId="25" fillId="0" borderId="0" xfId="43" applyFont="1" applyFill="1" applyAlignment="1">
      <alignment horizontal="right"/>
    </xf>
    <xf numFmtId="0" fontId="25" fillId="0" borderId="0" xfId="43" applyFont="1" applyFill="1" applyAlignment="1">
      <alignment horizontal="right" wrapText="1"/>
    </xf>
    <xf numFmtId="0" fontId="0" fillId="0" borderId="0" xfId="0" applyAlignment="1">
      <alignment horizontal="center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Hyperlink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_Копия изменения в бюджет 2008 Сред.р. от августа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1;&#1071;%20&#1056;&#1040;&#1041;&#1054;&#1058;&#1067;/&#1076;&#1083;&#1103;%20&#1086;&#1087;&#1077;&#1088;&#1072;&#1090;&#1080;&#1074;&#1082;&#1080;/2023/&#1092;.151/&#1092;.%20151%20&#1085;&#1072;%2001.01.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DO_METADATA"/>
      <sheetName val="1"/>
      <sheetName val="2"/>
      <sheetName val="3"/>
    </sheetNames>
    <sheetDataSet>
      <sheetData sheetId="0"/>
      <sheetData sheetId="1"/>
      <sheetData sheetId="2">
        <row r="121">
          <cell r="G121">
            <v>2014.74</v>
          </cell>
        </row>
        <row r="122">
          <cell r="G122">
            <v>35295.26</v>
          </cell>
        </row>
        <row r="126">
          <cell r="G126">
            <v>38257065.420000002</v>
          </cell>
        </row>
        <row r="130">
          <cell r="G130">
            <v>3564.54</v>
          </cell>
        </row>
        <row r="131">
          <cell r="G131">
            <v>62445.46</v>
          </cell>
        </row>
        <row r="132">
          <cell r="G132">
            <v>277900</v>
          </cell>
        </row>
        <row r="142">
          <cell r="G142">
            <v>21779668.93</v>
          </cell>
        </row>
        <row r="143">
          <cell r="G143">
            <v>717810.19</v>
          </cell>
        </row>
        <row r="144">
          <cell r="G144">
            <v>7015324.5099999998</v>
          </cell>
        </row>
        <row r="145">
          <cell r="G145">
            <v>734404.85</v>
          </cell>
        </row>
        <row r="146">
          <cell r="G146">
            <v>152790</v>
          </cell>
        </row>
        <row r="150">
          <cell r="G150">
            <v>58537226.939999998</v>
          </cell>
        </row>
        <row r="155">
          <cell r="G155">
            <v>620150.77</v>
          </cell>
        </row>
        <row r="156">
          <cell r="G156">
            <v>178599.15</v>
          </cell>
        </row>
        <row r="157">
          <cell r="G157">
            <v>2326050.08</v>
          </cell>
        </row>
        <row r="160">
          <cell r="G160">
            <v>208900</v>
          </cell>
        </row>
        <row r="161">
          <cell r="G161">
            <v>65300</v>
          </cell>
        </row>
        <row r="162">
          <cell r="G162">
            <v>844000</v>
          </cell>
        </row>
        <row r="163">
          <cell r="G163">
            <v>490583.93</v>
          </cell>
        </row>
        <row r="164">
          <cell r="G164">
            <v>523600</v>
          </cell>
        </row>
        <row r="165">
          <cell r="G165">
            <v>149600</v>
          </cell>
        </row>
        <row r="166">
          <cell r="G166">
            <v>114700</v>
          </cell>
        </row>
        <row r="167">
          <cell r="G167">
            <v>56900</v>
          </cell>
        </row>
        <row r="168">
          <cell r="G168">
            <v>656900</v>
          </cell>
        </row>
        <row r="169">
          <cell r="G169">
            <v>147676.85999999999</v>
          </cell>
        </row>
        <row r="170">
          <cell r="G170">
            <v>1624000</v>
          </cell>
        </row>
        <row r="172">
          <cell r="G172">
            <v>973321</v>
          </cell>
        </row>
        <row r="173">
          <cell r="G173">
            <v>263205</v>
          </cell>
        </row>
        <row r="185">
          <cell r="G185">
            <v>182613.7</v>
          </cell>
        </row>
        <row r="186">
          <cell r="G186">
            <v>507641.45</v>
          </cell>
        </row>
        <row r="187">
          <cell r="G187">
            <v>60087.47</v>
          </cell>
        </row>
        <row r="188">
          <cell r="G188">
            <v>112030.28</v>
          </cell>
        </row>
        <row r="190">
          <cell r="G190">
            <v>60200</v>
          </cell>
        </row>
        <row r="203">
          <cell r="G203">
            <v>1248320.21</v>
          </cell>
        </row>
        <row r="204">
          <cell r="G204">
            <v>7200</v>
          </cell>
        </row>
        <row r="205">
          <cell r="G205">
            <v>375784.72</v>
          </cell>
        </row>
        <row r="206">
          <cell r="G206">
            <v>106292</v>
          </cell>
        </row>
        <row r="207">
          <cell r="G207">
            <v>30500</v>
          </cell>
        </row>
        <row r="208">
          <cell r="G208">
            <v>225034.82</v>
          </cell>
        </row>
        <row r="209">
          <cell r="G209">
            <v>29600</v>
          </cell>
        </row>
        <row r="210">
          <cell r="G210">
            <v>542111.19999999995</v>
          </cell>
        </row>
        <row r="211">
          <cell r="G211">
            <v>1417057.01</v>
          </cell>
        </row>
        <row r="212">
          <cell r="G212">
            <v>427951.23</v>
          </cell>
        </row>
        <row r="213">
          <cell r="G213">
            <v>1945128.39</v>
          </cell>
        </row>
        <row r="214">
          <cell r="G214">
            <v>703889.3</v>
          </cell>
        </row>
        <row r="231">
          <cell r="G231">
            <v>509701.09</v>
          </cell>
        </row>
        <row r="241">
          <cell r="G241">
            <v>565252.81999999995</v>
          </cell>
        </row>
        <row r="250">
          <cell r="G250">
            <v>1189000</v>
          </cell>
        </row>
        <row r="251">
          <cell r="G251">
            <v>54936</v>
          </cell>
        </row>
        <row r="252">
          <cell r="G252">
            <v>389972.5</v>
          </cell>
        </row>
        <row r="253">
          <cell r="G253">
            <v>231814</v>
          </cell>
        </row>
        <row r="254">
          <cell r="G254">
            <v>80300</v>
          </cell>
        </row>
        <row r="273">
          <cell r="G273">
            <v>275784.93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1"/>
  <sheetViews>
    <sheetView tabSelected="1" zoomScaleNormal="100" workbookViewId="0">
      <selection activeCell="N9" sqref="N9"/>
    </sheetView>
  </sheetViews>
  <sheetFormatPr defaultRowHeight="15" x14ac:dyDescent="0.25"/>
  <cols>
    <col min="1" max="1" width="45.28515625" customWidth="1"/>
    <col min="2" max="2" width="13.7109375" customWidth="1"/>
    <col min="3" max="4" width="3.85546875" customWidth="1"/>
    <col min="5" max="6" width="4.85546875" customWidth="1"/>
    <col min="7" max="8" width="14.140625" customWidth="1"/>
    <col min="9" max="9" width="12.28515625" customWidth="1"/>
  </cols>
  <sheetData>
    <row r="1" spans="1:9" ht="15.75" x14ac:dyDescent="0.25">
      <c r="G1" s="17" t="s">
        <v>192</v>
      </c>
      <c r="H1" s="17"/>
      <c r="I1" s="17"/>
    </row>
    <row r="2" spans="1:9" ht="15.75" x14ac:dyDescent="0.25">
      <c r="G2" s="18" t="s">
        <v>187</v>
      </c>
      <c r="H2" s="18"/>
      <c r="I2" s="18"/>
    </row>
    <row r="3" spans="1:9" ht="15.75" x14ac:dyDescent="0.25">
      <c r="G3" s="18" t="s">
        <v>188</v>
      </c>
      <c r="H3" s="18"/>
      <c r="I3" s="18"/>
    </row>
    <row r="4" spans="1:9" ht="15.75" x14ac:dyDescent="0.25">
      <c r="G4" s="18" t="s">
        <v>189</v>
      </c>
      <c r="H4" s="18"/>
      <c r="I4" s="18"/>
    </row>
    <row r="5" spans="1:9" ht="15.75" customHeight="1" x14ac:dyDescent="0.25">
      <c r="G5" s="19" t="s">
        <v>190</v>
      </c>
      <c r="H5" s="19"/>
      <c r="I5" s="19"/>
    </row>
    <row r="6" spans="1:9" x14ac:dyDescent="0.25">
      <c r="G6" s="20"/>
      <c r="H6" s="20"/>
      <c r="I6" s="20"/>
    </row>
    <row r="9" spans="1:9" ht="40.5" customHeight="1" x14ac:dyDescent="0.25">
      <c r="A9" s="16" t="s">
        <v>193</v>
      </c>
      <c r="B9" s="16"/>
      <c r="C9" s="16"/>
      <c r="D9" s="16"/>
      <c r="E9" s="16"/>
      <c r="F9" s="16"/>
      <c r="G9" s="16"/>
      <c r="H9" s="16"/>
      <c r="I9" s="16"/>
    </row>
    <row r="10" spans="1:9" ht="15.75" x14ac:dyDescent="0.25">
      <c r="A10" s="15"/>
      <c r="B10" s="15"/>
      <c r="C10" s="15"/>
      <c r="D10" s="15"/>
      <c r="E10" s="15"/>
      <c r="F10" s="15"/>
      <c r="G10" s="15"/>
      <c r="H10" s="15"/>
      <c r="I10" s="15"/>
    </row>
    <row r="11" spans="1:9" ht="12" customHeight="1" x14ac:dyDescent="0.25">
      <c r="A11" s="1"/>
      <c r="B11" s="1"/>
      <c r="C11" s="1"/>
      <c r="D11" s="1"/>
      <c r="E11" s="1"/>
      <c r="F11" s="1"/>
      <c r="G11" s="1"/>
      <c r="H11" s="1"/>
      <c r="I11" s="14" t="s">
        <v>191</v>
      </c>
    </row>
    <row r="12" spans="1:9" s="8" customFormat="1" ht="38.450000000000003" customHeight="1" x14ac:dyDescent="0.2">
      <c r="A12" s="12" t="s">
        <v>0</v>
      </c>
      <c r="B12" s="13" t="s">
        <v>1</v>
      </c>
      <c r="C12" s="13" t="s">
        <v>2</v>
      </c>
      <c r="D12" s="13" t="s">
        <v>3</v>
      </c>
      <c r="E12" s="13" t="s">
        <v>4</v>
      </c>
      <c r="F12" s="13" t="s">
        <v>5</v>
      </c>
      <c r="G12" s="12" t="s">
        <v>184</v>
      </c>
      <c r="H12" s="12" t="s">
        <v>185</v>
      </c>
      <c r="I12" s="12" t="s">
        <v>186</v>
      </c>
    </row>
    <row r="13" spans="1:9" s="8" customFormat="1" ht="11.25" x14ac:dyDescent="0.2">
      <c r="A13" s="9" t="s">
        <v>6</v>
      </c>
      <c r="B13" s="10"/>
      <c r="C13" s="10"/>
      <c r="D13" s="10"/>
      <c r="E13" s="10"/>
      <c r="F13" s="10"/>
      <c r="G13" s="11">
        <f>G14+G35+G63+G71+G219+G227</f>
        <v>151099002</v>
      </c>
      <c r="H13" s="11">
        <f>H14+H35+H63+H71+H219+H227</f>
        <v>117697202.26999998</v>
      </c>
      <c r="I13" s="11">
        <f>H13/G13*100</f>
        <v>77.894096395156851</v>
      </c>
    </row>
    <row r="14" spans="1:9" s="8" customFormat="1" ht="31.5" x14ac:dyDescent="0.2">
      <c r="A14" s="2" t="s">
        <v>7</v>
      </c>
      <c r="B14" s="3" t="s">
        <v>8</v>
      </c>
      <c r="C14" s="3"/>
      <c r="D14" s="3"/>
      <c r="E14" s="3"/>
      <c r="F14" s="3"/>
      <c r="G14" s="4">
        <v>3808800</v>
      </c>
      <c r="H14" s="4">
        <f>H15+H25</f>
        <v>3714119.4299999997</v>
      </c>
      <c r="I14" s="4">
        <f t="shared" ref="I14:I70" si="0">H14/G14*100</f>
        <v>97.514162728418398</v>
      </c>
    </row>
    <row r="15" spans="1:9" s="8" customFormat="1" ht="21" x14ac:dyDescent="0.2">
      <c r="A15" s="2" t="s">
        <v>9</v>
      </c>
      <c r="B15" s="3" t="s">
        <v>10</v>
      </c>
      <c r="C15" s="3"/>
      <c r="D15" s="3"/>
      <c r="E15" s="3"/>
      <c r="F15" s="3"/>
      <c r="G15" s="4">
        <v>1963000</v>
      </c>
      <c r="H15" s="4">
        <f>H16</f>
        <v>1946022.5</v>
      </c>
      <c r="I15" s="4">
        <f t="shared" si="0"/>
        <v>99.13512480896587</v>
      </c>
    </row>
    <row r="16" spans="1:9" s="8" customFormat="1" ht="31.5" x14ac:dyDescent="0.2">
      <c r="A16" s="2" t="s">
        <v>11</v>
      </c>
      <c r="B16" s="3" t="s">
        <v>12</v>
      </c>
      <c r="C16" s="3"/>
      <c r="D16" s="3"/>
      <c r="E16" s="3"/>
      <c r="F16" s="3"/>
      <c r="G16" s="4">
        <v>1963000</v>
      </c>
      <c r="H16" s="4">
        <f>H17</f>
        <v>1946022.5</v>
      </c>
      <c r="I16" s="4">
        <f t="shared" si="0"/>
        <v>99.13512480896587</v>
      </c>
    </row>
    <row r="17" spans="1:9" s="8" customFormat="1" ht="11.25" x14ac:dyDescent="0.2">
      <c r="A17" s="5" t="s">
        <v>13</v>
      </c>
      <c r="B17" s="6" t="s">
        <v>12</v>
      </c>
      <c r="C17" s="6" t="s">
        <v>14</v>
      </c>
      <c r="D17" s="6"/>
      <c r="E17" s="6"/>
      <c r="F17" s="6"/>
      <c r="G17" s="7">
        <v>1963000</v>
      </c>
      <c r="H17" s="7">
        <f>H18</f>
        <v>1946022.5</v>
      </c>
      <c r="I17" s="7">
        <f t="shared" si="0"/>
        <v>99.13512480896587</v>
      </c>
    </row>
    <row r="18" spans="1:9" s="8" customFormat="1" ht="11.25" x14ac:dyDescent="0.2">
      <c r="A18" s="5" t="s">
        <v>15</v>
      </c>
      <c r="B18" s="6" t="s">
        <v>12</v>
      </c>
      <c r="C18" s="6" t="s">
        <v>14</v>
      </c>
      <c r="D18" s="6" t="s">
        <v>16</v>
      </c>
      <c r="E18" s="6"/>
      <c r="F18" s="6"/>
      <c r="G18" s="7">
        <v>1963000</v>
      </c>
      <c r="H18" s="7">
        <f>H19+H22</f>
        <v>1946022.5</v>
      </c>
      <c r="I18" s="7">
        <f t="shared" si="0"/>
        <v>99.13512480896587</v>
      </c>
    </row>
    <row r="19" spans="1:9" s="8" customFormat="1" ht="45" x14ac:dyDescent="0.2">
      <c r="A19" s="5" t="s">
        <v>17</v>
      </c>
      <c r="B19" s="6" t="s">
        <v>12</v>
      </c>
      <c r="C19" s="6" t="s">
        <v>14</v>
      </c>
      <c r="D19" s="6" t="s">
        <v>16</v>
      </c>
      <c r="E19" s="6" t="s">
        <v>18</v>
      </c>
      <c r="F19" s="6"/>
      <c r="G19" s="7">
        <v>1633936</v>
      </c>
      <c r="H19" s="7">
        <f>H20</f>
        <v>1633908.5</v>
      </c>
      <c r="I19" s="7">
        <f t="shared" si="0"/>
        <v>99.998316947542619</v>
      </c>
    </row>
    <row r="20" spans="1:9" s="8" customFormat="1" ht="22.5" x14ac:dyDescent="0.2">
      <c r="A20" s="5" t="s">
        <v>19</v>
      </c>
      <c r="B20" s="6" t="s">
        <v>12</v>
      </c>
      <c r="C20" s="6" t="s">
        <v>14</v>
      </c>
      <c r="D20" s="6" t="s">
        <v>16</v>
      </c>
      <c r="E20" s="6" t="s">
        <v>20</v>
      </c>
      <c r="F20" s="6"/>
      <c r="G20" s="7">
        <v>1633936</v>
      </c>
      <c r="H20" s="7">
        <f>H21</f>
        <v>1633908.5</v>
      </c>
      <c r="I20" s="7">
        <f t="shared" si="0"/>
        <v>99.998316947542619</v>
      </c>
    </row>
    <row r="21" spans="1:9" s="8" customFormat="1" ht="22.5" x14ac:dyDescent="0.2">
      <c r="A21" s="5" t="s">
        <v>21</v>
      </c>
      <c r="B21" s="6" t="s">
        <v>12</v>
      </c>
      <c r="C21" s="6" t="s">
        <v>14</v>
      </c>
      <c r="D21" s="6" t="s">
        <v>16</v>
      </c>
      <c r="E21" s="6" t="s">
        <v>20</v>
      </c>
      <c r="F21" s="6" t="s">
        <v>22</v>
      </c>
      <c r="G21" s="7">
        <v>1633936</v>
      </c>
      <c r="H21" s="7">
        <f>'[1]2'!$G$250+'[1]2'!$G$251+'[1]2'!$G$252</f>
        <v>1633908.5</v>
      </c>
      <c r="I21" s="7">
        <f t="shared" si="0"/>
        <v>99.998316947542619</v>
      </c>
    </row>
    <row r="22" spans="1:9" s="8" customFormat="1" ht="22.5" x14ac:dyDescent="0.2">
      <c r="A22" s="5" t="s">
        <v>23</v>
      </c>
      <c r="B22" s="6" t="s">
        <v>12</v>
      </c>
      <c r="C22" s="6" t="s">
        <v>14</v>
      </c>
      <c r="D22" s="6" t="s">
        <v>16</v>
      </c>
      <c r="E22" s="6" t="s">
        <v>24</v>
      </c>
      <c r="F22" s="6"/>
      <c r="G22" s="7">
        <v>329064</v>
      </c>
      <c r="H22" s="7">
        <f>H23</f>
        <v>312114</v>
      </c>
      <c r="I22" s="7">
        <f t="shared" si="0"/>
        <v>94.849026329224699</v>
      </c>
    </row>
    <row r="23" spans="1:9" s="8" customFormat="1" ht="22.5" x14ac:dyDescent="0.2">
      <c r="A23" s="5" t="s">
        <v>25</v>
      </c>
      <c r="B23" s="6" t="s">
        <v>12</v>
      </c>
      <c r="C23" s="6" t="s">
        <v>14</v>
      </c>
      <c r="D23" s="6" t="s">
        <v>16</v>
      </c>
      <c r="E23" s="6" t="s">
        <v>26</v>
      </c>
      <c r="F23" s="6"/>
      <c r="G23" s="7">
        <v>329064</v>
      </c>
      <c r="H23" s="7">
        <f>H24</f>
        <v>312114</v>
      </c>
      <c r="I23" s="7">
        <f t="shared" si="0"/>
        <v>94.849026329224699</v>
      </c>
    </row>
    <row r="24" spans="1:9" s="8" customFormat="1" ht="22.5" x14ac:dyDescent="0.2">
      <c r="A24" s="5" t="s">
        <v>21</v>
      </c>
      <c r="B24" s="6" t="s">
        <v>12</v>
      </c>
      <c r="C24" s="6" t="s">
        <v>14</v>
      </c>
      <c r="D24" s="6" t="s">
        <v>16</v>
      </c>
      <c r="E24" s="6" t="s">
        <v>26</v>
      </c>
      <c r="F24" s="6" t="s">
        <v>22</v>
      </c>
      <c r="G24" s="7">
        <v>329064</v>
      </c>
      <c r="H24" s="7">
        <f>'[1]2'!$G$253+'[1]2'!$G$254</f>
        <v>312114</v>
      </c>
      <c r="I24" s="7">
        <f t="shared" si="0"/>
        <v>94.849026329224699</v>
      </c>
    </row>
    <row r="25" spans="1:9" s="8" customFormat="1" ht="21" x14ac:dyDescent="0.2">
      <c r="A25" s="2" t="s">
        <v>27</v>
      </c>
      <c r="B25" s="3" t="s">
        <v>28</v>
      </c>
      <c r="C25" s="3"/>
      <c r="D25" s="3"/>
      <c r="E25" s="3"/>
      <c r="F25" s="3"/>
      <c r="G25" s="4">
        <v>1845800</v>
      </c>
      <c r="H25" s="4">
        <f>H26</f>
        <v>1768096.93</v>
      </c>
      <c r="I25" s="4">
        <f t="shared" si="0"/>
        <v>95.790276844728567</v>
      </c>
    </row>
    <row r="26" spans="1:9" s="8" customFormat="1" ht="42" x14ac:dyDescent="0.2">
      <c r="A26" s="2" t="s">
        <v>29</v>
      </c>
      <c r="B26" s="3" t="s">
        <v>30</v>
      </c>
      <c r="C26" s="3"/>
      <c r="D26" s="3"/>
      <c r="E26" s="3"/>
      <c r="F26" s="3"/>
      <c r="G26" s="4">
        <v>1845800</v>
      </c>
      <c r="H26" s="4">
        <f>H27</f>
        <v>1768096.93</v>
      </c>
      <c r="I26" s="4">
        <f t="shared" si="0"/>
        <v>95.790276844728567</v>
      </c>
    </row>
    <row r="27" spans="1:9" s="8" customFormat="1" ht="11.25" x14ac:dyDescent="0.2">
      <c r="A27" s="5" t="s">
        <v>31</v>
      </c>
      <c r="B27" s="6" t="s">
        <v>30</v>
      </c>
      <c r="C27" s="6" t="s">
        <v>32</v>
      </c>
      <c r="D27" s="6"/>
      <c r="E27" s="6"/>
      <c r="F27" s="6"/>
      <c r="G27" s="7">
        <v>1845800</v>
      </c>
      <c r="H27" s="7">
        <f>H28</f>
        <v>1768096.93</v>
      </c>
      <c r="I27" s="7">
        <f t="shared" si="0"/>
        <v>95.790276844728567</v>
      </c>
    </row>
    <row r="28" spans="1:9" s="8" customFormat="1" ht="11.25" x14ac:dyDescent="0.2">
      <c r="A28" s="5" t="s">
        <v>33</v>
      </c>
      <c r="B28" s="6" t="s">
        <v>30</v>
      </c>
      <c r="C28" s="6" t="s">
        <v>32</v>
      </c>
      <c r="D28" s="6" t="s">
        <v>34</v>
      </c>
      <c r="E28" s="6"/>
      <c r="F28" s="6"/>
      <c r="G28" s="7">
        <v>1845800</v>
      </c>
      <c r="H28" s="7">
        <f>H29+H32</f>
        <v>1768096.93</v>
      </c>
      <c r="I28" s="7">
        <f t="shared" si="0"/>
        <v>95.790276844728567</v>
      </c>
    </row>
    <row r="29" spans="1:9" s="8" customFormat="1" ht="45" x14ac:dyDescent="0.2">
      <c r="A29" s="5" t="s">
        <v>17</v>
      </c>
      <c r="B29" s="6" t="s">
        <v>30</v>
      </c>
      <c r="C29" s="6" t="s">
        <v>32</v>
      </c>
      <c r="D29" s="6" t="s">
        <v>34</v>
      </c>
      <c r="E29" s="6" t="s">
        <v>18</v>
      </c>
      <c r="F29" s="6"/>
      <c r="G29" s="7">
        <v>1709000</v>
      </c>
      <c r="H29" s="7">
        <f>H30</f>
        <v>1631304.93</v>
      </c>
      <c r="I29" s="7">
        <f t="shared" si="0"/>
        <v>95.453770040959611</v>
      </c>
    </row>
    <row r="30" spans="1:9" s="8" customFormat="1" ht="22.5" x14ac:dyDescent="0.2">
      <c r="A30" s="5" t="s">
        <v>19</v>
      </c>
      <c r="B30" s="6" t="s">
        <v>30</v>
      </c>
      <c r="C30" s="6" t="s">
        <v>32</v>
      </c>
      <c r="D30" s="6" t="s">
        <v>34</v>
      </c>
      <c r="E30" s="6" t="s">
        <v>20</v>
      </c>
      <c r="F30" s="6"/>
      <c r="G30" s="7">
        <v>1709000</v>
      </c>
      <c r="H30" s="7">
        <f>H31</f>
        <v>1631304.93</v>
      </c>
      <c r="I30" s="7">
        <f t="shared" si="0"/>
        <v>95.453770040959611</v>
      </c>
    </row>
    <row r="31" spans="1:9" s="8" customFormat="1" ht="22.5" x14ac:dyDescent="0.2">
      <c r="A31" s="5" t="s">
        <v>21</v>
      </c>
      <c r="B31" s="6" t="s">
        <v>30</v>
      </c>
      <c r="C31" s="6" t="s">
        <v>32</v>
      </c>
      <c r="D31" s="6" t="s">
        <v>34</v>
      </c>
      <c r="E31" s="6" t="s">
        <v>20</v>
      </c>
      <c r="F31" s="6" t="s">
        <v>22</v>
      </c>
      <c r="G31" s="7">
        <v>1709000</v>
      </c>
      <c r="H31" s="7">
        <f>'[1]2'!$G$203+'[1]2'!$G$204+'[1]2'!$G$205</f>
        <v>1631304.93</v>
      </c>
      <c r="I31" s="7">
        <f t="shared" si="0"/>
        <v>95.453770040959611</v>
      </c>
    </row>
    <row r="32" spans="1:9" s="8" customFormat="1" ht="22.5" x14ac:dyDescent="0.2">
      <c r="A32" s="5" t="s">
        <v>23</v>
      </c>
      <c r="B32" s="6" t="s">
        <v>30</v>
      </c>
      <c r="C32" s="6" t="s">
        <v>32</v>
      </c>
      <c r="D32" s="6" t="s">
        <v>34</v>
      </c>
      <c r="E32" s="6" t="s">
        <v>24</v>
      </c>
      <c r="F32" s="6"/>
      <c r="G32" s="7">
        <v>136800</v>
      </c>
      <c r="H32" s="7">
        <f>H33</f>
        <v>136792</v>
      </c>
      <c r="I32" s="7">
        <f t="shared" si="0"/>
        <v>99.994152046783626</v>
      </c>
    </row>
    <row r="33" spans="1:9" s="8" customFormat="1" ht="22.5" x14ac:dyDescent="0.2">
      <c r="A33" s="5" t="s">
        <v>25</v>
      </c>
      <c r="B33" s="6" t="s">
        <v>30</v>
      </c>
      <c r="C33" s="6" t="s">
        <v>32</v>
      </c>
      <c r="D33" s="6" t="s">
        <v>34</v>
      </c>
      <c r="E33" s="6" t="s">
        <v>26</v>
      </c>
      <c r="F33" s="6"/>
      <c r="G33" s="7">
        <v>136800</v>
      </c>
      <c r="H33" s="7">
        <f>H34</f>
        <v>136792</v>
      </c>
      <c r="I33" s="7">
        <f t="shared" si="0"/>
        <v>99.994152046783626</v>
      </c>
    </row>
    <row r="34" spans="1:9" s="8" customFormat="1" ht="22.5" x14ac:dyDescent="0.2">
      <c r="A34" s="5" t="s">
        <v>21</v>
      </c>
      <c r="B34" s="6" t="s">
        <v>30</v>
      </c>
      <c r="C34" s="6" t="s">
        <v>32</v>
      </c>
      <c r="D34" s="6" t="s">
        <v>34</v>
      </c>
      <c r="E34" s="6" t="s">
        <v>26</v>
      </c>
      <c r="F34" s="6" t="s">
        <v>22</v>
      </c>
      <c r="G34" s="7">
        <v>136800</v>
      </c>
      <c r="H34" s="7">
        <f>'[1]2'!$G$206+'[1]2'!$G$207</f>
        <v>136792</v>
      </c>
      <c r="I34" s="7">
        <f t="shared" si="0"/>
        <v>99.994152046783626</v>
      </c>
    </row>
    <row r="35" spans="1:9" s="8" customFormat="1" ht="31.5" x14ac:dyDescent="0.2">
      <c r="A35" s="2" t="s">
        <v>35</v>
      </c>
      <c r="B35" s="3" t="s">
        <v>36</v>
      </c>
      <c r="C35" s="3"/>
      <c r="D35" s="3"/>
      <c r="E35" s="3"/>
      <c r="F35" s="3"/>
      <c r="G35" s="4">
        <v>5300020</v>
      </c>
      <c r="H35" s="4">
        <f>H36+H46+H56</f>
        <v>5290771.95</v>
      </c>
      <c r="I35" s="4">
        <f t="shared" si="0"/>
        <v>99.825509149022082</v>
      </c>
    </row>
    <row r="36" spans="1:9" s="8" customFormat="1" ht="21" x14ac:dyDescent="0.2">
      <c r="A36" s="2" t="s">
        <v>37</v>
      </c>
      <c r="B36" s="3" t="s">
        <v>38</v>
      </c>
      <c r="C36" s="3"/>
      <c r="D36" s="3"/>
      <c r="E36" s="3"/>
      <c r="F36" s="3"/>
      <c r="G36" s="4">
        <v>800900</v>
      </c>
      <c r="H36" s="4">
        <f>H37</f>
        <v>796746.02</v>
      </c>
      <c r="I36" s="4">
        <f t="shared" si="0"/>
        <v>99.48133599700337</v>
      </c>
    </row>
    <row r="37" spans="1:9" s="8" customFormat="1" ht="31.5" x14ac:dyDescent="0.2">
      <c r="A37" s="2" t="s">
        <v>39</v>
      </c>
      <c r="B37" s="3" t="s">
        <v>40</v>
      </c>
      <c r="C37" s="3"/>
      <c r="D37" s="3"/>
      <c r="E37" s="3"/>
      <c r="F37" s="3"/>
      <c r="G37" s="4">
        <v>800900</v>
      </c>
      <c r="H37" s="4">
        <f>H38</f>
        <v>796746.02</v>
      </c>
      <c r="I37" s="4">
        <f t="shared" si="0"/>
        <v>99.48133599700337</v>
      </c>
    </row>
    <row r="38" spans="1:9" s="8" customFormat="1" ht="11.25" x14ac:dyDescent="0.2">
      <c r="A38" s="5" t="s">
        <v>31</v>
      </c>
      <c r="B38" s="6" t="s">
        <v>40</v>
      </c>
      <c r="C38" s="6" t="s">
        <v>32</v>
      </c>
      <c r="D38" s="6"/>
      <c r="E38" s="6"/>
      <c r="F38" s="6"/>
      <c r="G38" s="7">
        <v>800900</v>
      </c>
      <c r="H38" s="7">
        <f>H39</f>
        <v>796746.02</v>
      </c>
      <c r="I38" s="7">
        <f t="shared" si="0"/>
        <v>99.48133599700337</v>
      </c>
    </row>
    <row r="39" spans="1:9" s="8" customFormat="1" ht="11.25" x14ac:dyDescent="0.2">
      <c r="A39" s="5" t="s">
        <v>33</v>
      </c>
      <c r="B39" s="6" t="s">
        <v>40</v>
      </c>
      <c r="C39" s="6" t="s">
        <v>32</v>
      </c>
      <c r="D39" s="6" t="s">
        <v>34</v>
      </c>
      <c r="E39" s="6"/>
      <c r="F39" s="6"/>
      <c r="G39" s="7">
        <v>800900</v>
      </c>
      <c r="H39" s="7">
        <f>H40+H43</f>
        <v>796746.02</v>
      </c>
      <c r="I39" s="7">
        <f t="shared" si="0"/>
        <v>99.48133599700337</v>
      </c>
    </row>
    <row r="40" spans="1:9" s="8" customFormat="1" ht="45" x14ac:dyDescent="0.2">
      <c r="A40" s="5" t="s">
        <v>17</v>
      </c>
      <c r="B40" s="6" t="s">
        <v>40</v>
      </c>
      <c r="C40" s="6" t="s">
        <v>32</v>
      </c>
      <c r="D40" s="6" t="s">
        <v>34</v>
      </c>
      <c r="E40" s="6" t="s">
        <v>18</v>
      </c>
      <c r="F40" s="6"/>
      <c r="G40" s="7">
        <v>258500</v>
      </c>
      <c r="H40" s="7">
        <f>H41</f>
        <v>254634.82</v>
      </c>
      <c r="I40" s="7">
        <f t="shared" si="0"/>
        <v>98.504765957446821</v>
      </c>
    </row>
    <row r="41" spans="1:9" s="8" customFormat="1" ht="11.25" x14ac:dyDescent="0.2">
      <c r="A41" s="5" t="s">
        <v>41</v>
      </c>
      <c r="B41" s="6" t="s">
        <v>40</v>
      </c>
      <c r="C41" s="6" t="s">
        <v>32</v>
      </c>
      <c r="D41" s="6" t="s">
        <v>34</v>
      </c>
      <c r="E41" s="6" t="s">
        <v>42</v>
      </c>
      <c r="F41" s="6"/>
      <c r="G41" s="7">
        <v>258500</v>
      </c>
      <c r="H41" s="7">
        <f>H42</f>
        <v>254634.82</v>
      </c>
      <c r="I41" s="7">
        <f t="shared" si="0"/>
        <v>98.504765957446821</v>
      </c>
    </row>
    <row r="42" spans="1:9" s="8" customFormat="1" ht="22.5" x14ac:dyDescent="0.2">
      <c r="A42" s="5" t="s">
        <v>21</v>
      </c>
      <c r="B42" s="6" t="s">
        <v>40</v>
      </c>
      <c r="C42" s="6" t="s">
        <v>32</v>
      </c>
      <c r="D42" s="6" t="s">
        <v>34</v>
      </c>
      <c r="E42" s="6" t="s">
        <v>42</v>
      </c>
      <c r="F42" s="6" t="s">
        <v>22</v>
      </c>
      <c r="G42" s="7">
        <v>258500</v>
      </c>
      <c r="H42" s="7">
        <f>'[1]2'!$G$208+'[1]2'!$G$209</f>
        <v>254634.82</v>
      </c>
      <c r="I42" s="7">
        <f t="shared" si="0"/>
        <v>98.504765957446821</v>
      </c>
    </row>
    <row r="43" spans="1:9" s="8" customFormat="1" ht="22.5" x14ac:dyDescent="0.2">
      <c r="A43" s="5" t="s">
        <v>23</v>
      </c>
      <c r="B43" s="6" t="s">
        <v>40</v>
      </c>
      <c r="C43" s="6" t="s">
        <v>32</v>
      </c>
      <c r="D43" s="6" t="s">
        <v>34</v>
      </c>
      <c r="E43" s="6" t="s">
        <v>24</v>
      </c>
      <c r="F43" s="6"/>
      <c r="G43" s="7">
        <v>542400</v>
      </c>
      <c r="H43" s="7">
        <f>H44</f>
        <v>542111.19999999995</v>
      </c>
      <c r="I43" s="7">
        <f t="shared" si="0"/>
        <v>99.946755162241885</v>
      </c>
    </row>
    <row r="44" spans="1:9" s="8" customFormat="1" ht="22.5" x14ac:dyDescent="0.2">
      <c r="A44" s="5" t="s">
        <v>25</v>
      </c>
      <c r="B44" s="6" t="s">
        <v>40</v>
      </c>
      <c r="C44" s="6" t="s">
        <v>32</v>
      </c>
      <c r="D44" s="6" t="s">
        <v>34</v>
      </c>
      <c r="E44" s="6" t="s">
        <v>26</v>
      </c>
      <c r="F44" s="6"/>
      <c r="G44" s="7">
        <v>542400</v>
      </c>
      <c r="H44" s="7">
        <f>H45</f>
        <v>542111.19999999995</v>
      </c>
      <c r="I44" s="7">
        <f t="shared" si="0"/>
        <v>99.946755162241885</v>
      </c>
    </row>
    <row r="45" spans="1:9" s="8" customFormat="1" ht="22.5" x14ac:dyDescent="0.2">
      <c r="A45" s="5" t="s">
        <v>21</v>
      </c>
      <c r="B45" s="6" t="s">
        <v>40</v>
      </c>
      <c r="C45" s="6" t="s">
        <v>32</v>
      </c>
      <c r="D45" s="6" t="s">
        <v>34</v>
      </c>
      <c r="E45" s="6" t="s">
        <v>26</v>
      </c>
      <c r="F45" s="6" t="s">
        <v>22</v>
      </c>
      <c r="G45" s="7">
        <v>542400</v>
      </c>
      <c r="H45" s="7">
        <f>'[1]2'!$G$210</f>
        <v>542111.19999999995</v>
      </c>
      <c r="I45" s="7">
        <f t="shared" si="0"/>
        <v>99.946755162241885</v>
      </c>
    </row>
    <row r="46" spans="1:9" s="8" customFormat="1" ht="31.5" x14ac:dyDescent="0.2">
      <c r="A46" s="2" t="s">
        <v>43</v>
      </c>
      <c r="B46" s="3" t="s">
        <v>44</v>
      </c>
      <c r="C46" s="3"/>
      <c r="D46" s="3"/>
      <c r="E46" s="3"/>
      <c r="F46" s="3"/>
      <c r="G46" s="4">
        <v>3795210</v>
      </c>
      <c r="H46" s="4">
        <f>H47</f>
        <v>3790136.63</v>
      </c>
      <c r="I46" s="4">
        <f t="shared" si="0"/>
        <v>99.866321758216273</v>
      </c>
    </row>
    <row r="47" spans="1:9" s="8" customFormat="1" ht="31.5" x14ac:dyDescent="0.2">
      <c r="A47" s="2" t="s">
        <v>45</v>
      </c>
      <c r="B47" s="3" t="s">
        <v>46</v>
      </c>
      <c r="C47" s="3"/>
      <c r="D47" s="3"/>
      <c r="E47" s="3"/>
      <c r="F47" s="3"/>
      <c r="G47" s="4">
        <v>3795210</v>
      </c>
      <c r="H47" s="4">
        <f>H48</f>
        <v>3790136.63</v>
      </c>
      <c r="I47" s="4">
        <f t="shared" si="0"/>
        <v>99.866321758216273</v>
      </c>
    </row>
    <row r="48" spans="1:9" s="8" customFormat="1" ht="11.25" x14ac:dyDescent="0.2">
      <c r="A48" s="5" t="s">
        <v>31</v>
      </c>
      <c r="B48" s="6" t="s">
        <v>46</v>
      </c>
      <c r="C48" s="6" t="s">
        <v>32</v>
      </c>
      <c r="D48" s="6"/>
      <c r="E48" s="6"/>
      <c r="F48" s="6"/>
      <c r="G48" s="7">
        <v>3795210</v>
      </c>
      <c r="H48" s="7">
        <f>H49</f>
        <v>3790136.63</v>
      </c>
      <c r="I48" s="7">
        <f t="shared" si="0"/>
        <v>99.866321758216273</v>
      </c>
    </row>
    <row r="49" spans="1:9" s="8" customFormat="1" ht="11.25" x14ac:dyDescent="0.2">
      <c r="A49" s="5" t="s">
        <v>33</v>
      </c>
      <c r="B49" s="6" t="s">
        <v>46</v>
      </c>
      <c r="C49" s="6" t="s">
        <v>32</v>
      </c>
      <c r="D49" s="6" t="s">
        <v>34</v>
      </c>
      <c r="E49" s="6"/>
      <c r="F49" s="6"/>
      <c r="G49" s="7">
        <v>3795210</v>
      </c>
      <c r="H49" s="7">
        <f>H50+H53</f>
        <v>3790136.63</v>
      </c>
      <c r="I49" s="7">
        <f t="shared" si="0"/>
        <v>99.866321758216273</v>
      </c>
    </row>
    <row r="50" spans="1:9" s="8" customFormat="1" ht="45" x14ac:dyDescent="0.2">
      <c r="A50" s="5" t="s">
        <v>17</v>
      </c>
      <c r="B50" s="6" t="s">
        <v>46</v>
      </c>
      <c r="C50" s="6" t="s">
        <v>32</v>
      </c>
      <c r="D50" s="6" t="s">
        <v>34</v>
      </c>
      <c r="E50" s="6" t="s">
        <v>18</v>
      </c>
      <c r="F50" s="6"/>
      <c r="G50" s="7">
        <v>1849210</v>
      </c>
      <c r="H50" s="7">
        <f>H51</f>
        <v>1845008.24</v>
      </c>
      <c r="I50" s="7">
        <f t="shared" si="0"/>
        <v>99.772780809102272</v>
      </c>
    </row>
    <row r="51" spans="1:9" s="8" customFormat="1" ht="11.25" x14ac:dyDescent="0.2">
      <c r="A51" s="5" t="s">
        <v>41</v>
      </c>
      <c r="B51" s="6" t="s">
        <v>46</v>
      </c>
      <c r="C51" s="6" t="s">
        <v>32</v>
      </c>
      <c r="D51" s="6" t="s">
        <v>34</v>
      </c>
      <c r="E51" s="6" t="s">
        <v>42</v>
      </c>
      <c r="F51" s="6"/>
      <c r="G51" s="7">
        <v>1849210</v>
      </c>
      <c r="H51" s="7">
        <f>H52</f>
        <v>1845008.24</v>
      </c>
      <c r="I51" s="7">
        <f t="shared" si="0"/>
        <v>99.772780809102272</v>
      </c>
    </row>
    <row r="52" spans="1:9" s="8" customFormat="1" ht="22.5" x14ac:dyDescent="0.2">
      <c r="A52" s="5" t="s">
        <v>21</v>
      </c>
      <c r="B52" s="6" t="s">
        <v>46</v>
      </c>
      <c r="C52" s="6" t="s">
        <v>32</v>
      </c>
      <c r="D52" s="6" t="s">
        <v>34</v>
      </c>
      <c r="E52" s="6" t="s">
        <v>42</v>
      </c>
      <c r="F52" s="6" t="s">
        <v>22</v>
      </c>
      <c r="G52" s="7">
        <v>1849210</v>
      </c>
      <c r="H52" s="7">
        <f>'[1]2'!$G$211+'[1]2'!$G$212</f>
        <v>1845008.24</v>
      </c>
      <c r="I52" s="7">
        <f t="shared" si="0"/>
        <v>99.772780809102272</v>
      </c>
    </row>
    <row r="53" spans="1:9" s="8" customFormat="1" ht="22.5" x14ac:dyDescent="0.2">
      <c r="A53" s="5" t="s">
        <v>23</v>
      </c>
      <c r="B53" s="6" t="s">
        <v>46</v>
      </c>
      <c r="C53" s="6" t="s">
        <v>32</v>
      </c>
      <c r="D53" s="6" t="s">
        <v>34</v>
      </c>
      <c r="E53" s="6" t="s">
        <v>24</v>
      </c>
      <c r="F53" s="6"/>
      <c r="G53" s="7">
        <v>1946000</v>
      </c>
      <c r="H53" s="7">
        <f>H54</f>
        <v>1945128.39</v>
      </c>
      <c r="I53" s="7">
        <f t="shared" si="0"/>
        <v>99.955210174717365</v>
      </c>
    </row>
    <row r="54" spans="1:9" s="8" customFormat="1" ht="22.5" x14ac:dyDescent="0.2">
      <c r="A54" s="5" t="s">
        <v>25</v>
      </c>
      <c r="B54" s="6" t="s">
        <v>46</v>
      </c>
      <c r="C54" s="6" t="s">
        <v>32</v>
      </c>
      <c r="D54" s="6" t="s">
        <v>34</v>
      </c>
      <c r="E54" s="6" t="s">
        <v>26</v>
      </c>
      <c r="F54" s="6"/>
      <c r="G54" s="7">
        <v>1946000</v>
      </c>
      <c r="H54" s="7">
        <f>H55</f>
        <v>1945128.39</v>
      </c>
      <c r="I54" s="7">
        <f t="shared" si="0"/>
        <v>99.955210174717365</v>
      </c>
    </row>
    <row r="55" spans="1:9" s="8" customFormat="1" ht="22.5" x14ac:dyDescent="0.2">
      <c r="A55" s="5" t="s">
        <v>21</v>
      </c>
      <c r="B55" s="6" t="s">
        <v>46</v>
      </c>
      <c r="C55" s="6" t="s">
        <v>32</v>
      </c>
      <c r="D55" s="6" t="s">
        <v>34</v>
      </c>
      <c r="E55" s="6" t="s">
        <v>26</v>
      </c>
      <c r="F55" s="6" t="s">
        <v>22</v>
      </c>
      <c r="G55" s="7">
        <v>1946000</v>
      </c>
      <c r="H55" s="7">
        <f>'[1]2'!$G$213</f>
        <v>1945128.39</v>
      </c>
      <c r="I55" s="7">
        <f t="shared" si="0"/>
        <v>99.955210174717365</v>
      </c>
    </row>
    <row r="56" spans="1:9" s="8" customFormat="1" ht="31.5" x14ac:dyDescent="0.2">
      <c r="A56" s="2" t="s">
        <v>47</v>
      </c>
      <c r="B56" s="3" t="s">
        <v>48</v>
      </c>
      <c r="C56" s="3"/>
      <c r="D56" s="3"/>
      <c r="E56" s="3"/>
      <c r="F56" s="3"/>
      <c r="G56" s="4">
        <v>703910</v>
      </c>
      <c r="H56" s="4">
        <f t="shared" ref="H56:H61" si="1">H57</f>
        <v>703889.3</v>
      </c>
      <c r="I56" s="4">
        <f t="shared" si="0"/>
        <v>99.99705928314701</v>
      </c>
    </row>
    <row r="57" spans="1:9" s="8" customFormat="1" ht="31.5" x14ac:dyDescent="0.2">
      <c r="A57" s="2" t="s">
        <v>49</v>
      </c>
      <c r="B57" s="3" t="s">
        <v>50</v>
      </c>
      <c r="C57" s="3"/>
      <c r="D57" s="3"/>
      <c r="E57" s="3"/>
      <c r="F57" s="3"/>
      <c r="G57" s="4">
        <v>703910</v>
      </c>
      <c r="H57" s="4">
        <f t="shared" si="1"/>
        <v>703889.3</v>
      </c>
      <c r="I57" s="4">
        <f t="shared" si="0"/>
        <v>99.99705928314701</v>
      </c>
    </row>
    <row r="58" spans="1:9" s="8" customFormat="1" ht="11.25" x14ac:dyDescent="0.2">
      <c r="A58" s="5" t="s">
        <v>31</v>
      </c>
      <c r="B58" s="6" t="s">
        <v>50</v>
      </c>
      <c r="C58" s="6" t="s">
        <v>32</v>
      </c>
      <c r="D58" s="6"/>
      <c r="E58" s="6"/>
      <c r="F58" s="6"/>
      <c r="G58" s="7">
        <v>703910</v>
      </c>
      <c r="H58" s="7">
        <f t="shared" si="1"/>
        <v>703889.3</v>
      </c>
      <c r="I58" s="7">
        <f t="shared" si="0"/>
        <v>99.99705928314701</v>
      </c>
    </row>
    <row r="59" spans="1:9" s="8" customFormat="1" ht="11.25" x14ac:dyDescent="0.2">
      <c r="A59" s="5" t="s">
        <v>33</v>
      </c>
      <c r="B59" s="6" t="s">
        <v>50</v>
      </c>
      <c r="C59" s="6" t="s">
        <v>32</v>
      </c>
      <c r="D59" s="6" t="s">
        <v>34</v>
      </c>
      <c r="E59" s="6"/>
      <c r="F59" s="6"/>
      <c r="G59" s="7">
        <v>703910</v>
      </c>
      <c r="H59" s="7">
        <f t="shared" si="1"/>
        <v>703889.3</v>
      </c>
      <c r="I59" s="7">
        <f t="shared" si="0"/>
        <v>99.99705928314701</v>
      </c>
    </row>
    <row r="60" spans="1:9" s="8" customFormat="1" ht="22.5" x14ac:dyDescent="0.2">
      <c r="A60" s="5" t="s">
        <v>51</v>
      </c>
      <c r="B60" s="6" t="s">
        <v>50</v>
      </c>
      <c r="C60" s="6" t="s">
        <v>32</v>
      </c>
      <c r="D60" s="6" t="s">
        <v>34</v>
      </c>
      <c r="E60" s="6" t="s">
        <v>52</v>
      </c>
      <c r="F60" s="6"/>
      <c r="G60" s="7">
        <v>703910</v>
      </c>
      <c r="H60" s="7">
        <f t="shared" si="1"/>
        <v>703889.3</v>
      </c>
      <c r="I60" s="7">
        <f t="shared" si="0"/>
        <v>99.99705928314701</v>
      </c>
    </row>
    <row r="61" spans="1:9" s="8" customFormat="1" ht="11.25" x14ac:dyDescent="0.2">
      <c r="A61" s="5" t="s">
        <v>53</v>
      </c>
      <c r="B61" s="6" t="s">
        <v>50</v>
      </c>
      <c r="C61" s="6" t="s">
        <v>32</v>
      </c>
      <c r="D61" s="6" t="s">
        <v>34</v>
      </c>
      <c r="E61" s="6" t="s">
        <v>54</v>
      </c>
      <c r="F61" s="6"/>
      <c r="G61" s="7">
        <v>703910</v>
      </c>
      <c r="H61" s="7">
        <f t="shared" si="1"/>
        <v>703889.3</v>
      </c>
      <c r="I61" s="7">
        <f t="shared" si="0"/>
        <v>99.99705928314701</v>
      </c>
    </row>
    <row r="62" spans="1:9" s="8" customFormat="1" ht="22.5" x14ac:dyDescent="0.2">
      <c r="A62" s="5" t="s">
        <v>21</v>
      </c>
      <c r="B62" s="6" t="s">
        <v>50</v>
      </c>
      <c r="C62" s="6" t="s">
        <v>32</v>
      </c>
      <c r="D62" s="6" t="s">
        <v>34</v>
      </c>
      <c r="E62" s="6" t="s">
        <v>54</v>
      </c>
      <c r="F62" s="6" t="s">
        <v>22</v>
      </c>
      <c r="G62" s="7">
        <v>703910</v>
      </c>
      <c r="H62" s="7">
        <f>'[1]2'!$G$214</f>
        <v>703889.3</v>
      </c>
      <c r="I62" s="7">
        <f t="shared" si="0"/>
        <v>99.99705928314701</v>
      </c>
    </row>
    <row r="63" spans="1:9" s="8" customFormat="1" ht="42" x14ac:dyDescent="0.2">
      <c r="A63" s="2" t="s">
        <v>55</v>
      </c>
      <c r="B63" s="3" t="s">
        <v>56</v>
      </c>
      <c r="C63" s="3"/>
      <c r="D63" s="3"/>
      <c r="E63" s="3"/>
      <c r="F63" s="3"/>
      <c r="G63" s="4">
        <v>403230</v>
      </c>
      <c r="H63" s="4">
        <f t="shared" ref="H63:H69" si="2">H64</f>
        <v>37310</v>
      </c>
      <c r="I63" s="4">
        <f t="shared" si="0"/>
        <v>9.2527837710487812</v>
      </c>
    </row>
    <row r="64" spans="1:9" s="8" customFormat="1" ht="63" x14ac:dyDescent="0.2">
      <c r="A64" s="2" t="s">
        <v>57</v>
      </c>
      <c r="B64" s="3" t="s">
        <v>58</v>
      </c>
      <c r="C64" s="3"/>
      <c r="D64" s="3"/>
      <c r="E64" s="3"/>
      <c r="F64" s="3"/>
      <c r="G64" s="4">
        <v>403230</v>
      </c>
      <c r="H64" s="4">
        <f t="shared" si="2"/>
        <v>37310</v>
      </c>
      <c r="I64" s="4">
        <f t="shared" si="0"/>
        <v>9.2527837710487812</v>
      </c>
    </row>
    <row r="65" spans="1:9" s="8" customFormat="1" ht="63" x14ac:dyDescent="0.2">
      <c r="A65" s="2" t="s">
        <v>59</v>
      </c>
      <c r="B65" s="3" t="s">
        <v>60</v>
      </c>
      <c r="C65" s="3"/>
      <c r="D65" s="3"/>
      <c r="E65" s="3"/>
      <c r="F65" s="3"/>
      <c r="G65" s="4">
        <v>403230</v>
      </c>
      <c r="H65" s="4">
        <f t="shared" si="2"/>
        <v>37310</v>
      </c>
      <c r="I65" s="4">
        <f t="shared" si="0"/>
        <v>9.2527837710487812</v>
      </c>
    </row>
    <row r="66" spans="1:9" s="8" customFormat="1" ht="11.25" x14ac:dyDescent="0.2">
      <c r="A66" s="5" t="s">
        <v>31</v>
      </c>
      <c r="B66" s="6" t="s">
        <v>60</v>
      </c>
      <c r="C66" s="6" t="s">
        <v>32</v>
      </c>
      <c r="D66" s="6"/>
      <c r="E66" s="6"/>
      <c r="F66" s="6"/>
      <c r="G66" s="7">
        <v>403230</v>
      </c>
      <c r="H66" s="7">
        <f t="shared" si="2"/>
        <v>37310</v>
      </c>
      <c r="I66" s="7">
        <f t="shared" si="0"/>
        <v>9.2527837710487812</v>
      </c>
    </row>
    <row r="67" spans="1:9" s="8" customFormat="1" ht="11.25" x14ac:dyDescent="0.2">
      <c r="A67" s="5" t="s">
        <v>61</v>
      </c>
      <c r="B67" s="6" t="s">
        <v>60</v>
      </c>
      <c r="C67" s="6" t="s">
        <v>32</v>
      </c>
      <c r="D67" s="6" t="s">
        <v>62</v>
      </c>
      <c r="E67" s="6"/>
      <c r="F67" s="6"/>
      <c r="G67" s="7">
        <v>403230</v>
      </c>
      <c r="H67" s="7">
        <f t="shared" si="2"/>
        <v>37310</v>
      </c>
      <c r="I67" s="7">
        <f t="shared" si="0"/>
        <v>9.2527837710487812</v>
      </c>
    </row>
    <row r="68" spans="1:9" s="8" customFormat="1" ht="22.5" x14ac:dyDescent="0.2">
      <c r="A68" s="5" t="s">
        <v>51</v>
      </c>
      <c r="B68" s="6" t="s">
        <v>60</v>
      </c>
      <c r="C68" s="6" t="s">
        <v>32</v>
      </c>
      <c r="D68" s="6" t="s">
        <v>62</v>
      </c>
      <c r="E68" s="6" t="s">
        <v>52</v>
      </c>
      <c r="F68" s="6"/>
      <c r="G68" s="7">
        <v>403230</v>
      </c>
      <c r="H68" s="7">
        <f t="shared" si="2"/>
        <v>37310</v>
      </c>
      <c r="I68" s="7">
        <f t="shared" si="0"/>
        <v>9.2527837710487812</v>
      </c>
    </row>
    <row r="69" spans="1:9" s="8" customFormat="1" ht="11.25" x14ac:dyDescent="0.2">
      <c r="A69" s="5" t="s">
        <v>53</v>
      </c>
      <c r="B69" s="6" t="s">
        <v>60</v>
      </c>
      <c r="C69" s="6" t="s">
        <v>32</v>
      </c>
      <c r="D69" s="6" t="s">
        <v>62</v>
      </c>
      <c r="E69" s="6" t="s">
        <v>54</v>
      </c>
      <c r="F69" s="6"/>
      <c r="G69" s="7">
        <v>403230</v>
      </c>
      <c r="H69" s="7">
        <f t="shared" si="2"/>
        <v>37310</v>
      </c>
      <c r="I69" s="7">
        <f t="shared" si="0"/>
        <v>9.2527837710487812</v>
      </c>
    </row>
    <row r="70" spans="1:9" s="8" customFormat="1" ht="22.5" x14ac:dyDescent="0.2">
      <c r="A70" s="5" t="s">
        <v>21</v>
      </c>
      <c r="B70" s="6" t="s">
        <v>60</v>
      </c>
      <c r="C70" s="6" t="s">
        <v>32</v>
      </c>
      <c r="D70" s="6" t="s">
        <v>62</v>
      </c>
      <c r="E70" s="6" t="s">
        <v>54</v>
      </c>
      <c r="F70" s="6" t="s">
        <v>22</v>
      </c>
      <c r="G70" s="7">
        <v>403230</v>
      </c>
      <c r="H70" s="7">
        <f>'[1]2'!$G$122+'[1]2'!$G$121</f>
        <v>37310</v>
      </c>
      <c r="I70" s="7">
        <f t="shared" si="0"/>
        <v>9.2527837710487812</v>
      </c>
    </row>
    <row r="71" spans="1:9" s="8" customFormat="1" ht="31.5" x14ac:dyDescent="0.2">
      <c r="A71" s="2" t="s">
        <v>63</v>
      </c>
      <c r="B71" s="3" t="s">
        <v>64</v>
      </c>
      <c r="C71" s="3"/>
      <c r="D71" s="3"/>
      <c r="E71" s="3"/>
      <c r="F71" s="3"/>
      <c r="G71" s="4">
        <v>140153752</v>
      </c>
      <c r="H71" s="4">
        <f>H72+H92+H102+H109+H124+H132+H203+H211</f>
        <v>107304262.04999998</v>
      </c>
      <c r="I71" s="4">
        <f t="shared" ref="I71:I134" si="3">H71/G71*100</f>
        <v>76.56181908708372</v>
      </c>
    </row>
    <row r="72" spans="1:9" s="8" customFormat="1" ht="21" x14ac:dyDescent="0.2">
      <c r="A72" s="2" t="s">
        <v>65</v>
      </c>
      <c r="B72" s="3" t="s">
        <v>66</v>
      </c>
      <c r="C72" s="3"/>
      <c r="D72" s="3"/>
      <c r="E72" s="3"/>
      <c r="F72" s="3"/>
      <c r="G72" s="4">
        <v>39727259</v>
      </c>
      <c r="H72" s="4">
        <f t="shared" ref="H72:H77" si="4">H73</f>
        <v>38257065.420000002</v>
      </c>
      <c r="I72" s="4">
        <f t="shared" si="3"/>
        <v>96.29928261599926</v>
      </c>
    </row>
    <row r="73" spans="1:9" s="8" customFormat="1" ht="21" x14ac:dyDescent="0.2">
      <c r="A73" s="2" t="s">
        <v>67</v>
      </c>
      <c r="B73" s="3" t="s">
        <v>68</v>
      </c>
      <c r="C73" s="3"/>
      <c r="D73" s="3"/>
      <c r="E73" s="3"/>
      <c r="F73" s="3"/>
      <c r="G73" s="4">
        <v>39727259</v>
      </c>
      <c r="H73" s="4">
        <f t="shared" si="4"/>
        <v>38257065.420000002</v>
      </c>
      <c r="I73" s="4">
        <f t="shared" si="3"/>
        <v>96.29928261599926</v>
      </c>
    </row>
    <row r="74" spans="1:9" s="8" customFormat="1" ht="11.25" x14ac:dyDescent="0.2">
      <c r="A74" s="5" t="s">
        <v>31</v>
      </c>
      <c r="B74" s="6" t="s">
        <v>68</v>
      </c>
      <c r="C74" s="6" t="s">
        <v>32</v>
      </c>
      <c r="D74" s="6"/>
      <c r="E74" s="6"/>
      <c r="F74" s="6"/>
      <c r="G74" s="7">
        <v>39727259</v>
      </c>
      <c r="H74" s="7">
        <f t="shared" si="4"/>
        <v>38257065.420000002</v>
      </c>
      <c r="I74" s="7">
        <f t="shared" si="3"/>
        <v>96.29928261599926</v>
      </c>
    </row>
    <row r="75" spans="1:9" s="8" customFormat="1" ht="11.25" x14ac:dyDescent="0.2">
      <c r="A75" s="5" t="s">
        <v>61</v>
      </c>
      <c r="B75" s="6" t="s">
        <v>68</v>
      </c>
      <c r="C75" s="6" t="s">
        <v>32</v>
      </c>
      <c r="D75" s="6" t="s">
        <v>62</v>
      </c>
      <c r="E75" s="6"/>
      <c r="F75" s="6"/>
      <c r="G75" s="7">
        <v>39727259</v>
      </c>
      <c r="H75" s="7">
        <f t="shared" si="4"/>
        <v>38257065.420000002</v>
      </c>
      <c r="I75" s="7">
        <f t="shared" si="3"/>
        <v>96.29928261599926</v>
      </c>
    </row>
    <row r="76" spans="1:9" s="8" customFormat="1" ht="22.5" x14ac:dyDescent="0.2">
      <c r="A76" s="5" t="s">
        <v>51</v>
      </c>
      <c r="B76" s="6" t="s">
        <v>68</v>
      </c>
      <c r="C76" s="6" t="s">
        <v>32</v>
      </c>
      <c r="D76" s="6" t="s">
        <v>62</v>
      </c>
      <c r="E76" s="6" t="s">
        <v>52</v>
      </c>
      <c r="F76" s="6"/>
      <c r="G76" s="7">
        <v>39727259</v>
      </c>
      <c r="H76" s="7">
        <f t="shared" si="4"/>
        <v>38257065.420000002</v>
      </c>
      <c r="I76" s="7">
        <f t="shared" si="3"/>
        <v>96.29928261599926</v>
      </c>
    </row>
    <row r="77" spans="1:9" s="8" customFormat="1" ht="11.25" x14ac:dyDescent="0.2">
      <c r="A77" s="5" t="s">
        <v>53</v>
      </c>
      <c r="B77" s="6" t="s">
        <v>68</v>
      </c>
      <c r="C77" s="6" t="s">
        <v>32</v>
      </c>
      <c r="D77" s="6" t="s">
        <v>62</v>
      </c>
      <c r="E77" s="6" t="s">
        <v>54</v>
      </c>
      <c r="F77" s="6"/>
      <c r="G77" s="7">
        <v>39727259</v>
      </c>
      <c r="H77" s="7">
        <f t="shared" si="4"/>
        <v>38257065.420000002</v>
      </c>
      <c r="I77" s="7">
        <f t="shared" si="3"/>
        <v>96.29928261599926</v>
      </c>
    </row>
    <row r="78" spans="1:9" s="8" customFormat="1" ht="22.5" x14ac:dyDescent="0.2">
      <c r="A78" s="5" t="s">
        <v>21</v>
      </c>
      <c r="B78" s="6" t="s">
        <v>68</v>
      </c>
      <c r="C78" s="6" t="s">
        <v>32</v>
      </c>
      <c r="D78" s="6" t="s">
        <v>62</v>
      </c>
      <c r="E78" s="6" t="s">
        <v>54</v>
      </c>
      <c r="F78" s="6" t="s">
        <v>22</v>
      </c>
      <c r="G78" s="7">
        <v>39727259</v>
      </c>
      <c r="H78" s="7">
        <f>'[1]2'!$G$126</f>
        <v>38257065.420000002</v>
      </c>
      <c r="I78" s="7">
        <f t="shared" si="3"/>
        <v>96.29928261599926</v>
      </c>
    </row>
    <row r="79" spans="1:9" s="8" customFormat="1" ht="21" x14ac:dyDescent="0.2">
      <c r="A79" s="2" t="s">
        <v>69</v>
      </c>
      <c r="B79" s="3" t="s">
        <v>70</v>
      </c>
      <c r="C79" s="3"/>
      <c r="D79" s="3"/>
      <c r="E79" s="3"/>
      <c r="F79" s="3"/>
      <c r="G79" s="4">
        <v>30956638</v>
      </c>
      <c r="H79" s="4">
        <f>H80</f>
        <v>30399998.480000004</v>
      </c>
      <c r="I79" s="4">
        <f t="shared" si="3"/>
        <v>98.201873472177454</v>
      </c>
    </row>
    <row r="80" spans="1:9" s="8" customFormat="1" ht="21" x14ac:dyDescent="0.2">
      <c r="A80" s="2" t="s">
        <v>71</v>
      </c>
      <c r="B80" s="3" t="s">
        <v>72</v>
      </c>
      <c r="C80" s="3"/>
      <c r="D80" s="3"/>
      <c r="E80" s="3"/>
      <c r="F80" s="3"/>
      <c r="G80" s="4">
        <v>30956638</v>
      </c>
      <c r="H80" s="4">
        <f>H81</f>
        <v>30399998.480000004</v>
      </c>
      <c r="I80" s="4">
        <f t="shared" si="3"/>
        <v>98.201873472177454</v>
      </c>
    </row>
    <row r="81" spans="1:9" s="8" customFormat="1" ht="11.25" x14ac:dyDescent="0.2">
      <c r="A81" s="5" t="s">
        <v>31</v>
      </c>
      <c r="B81" s="6" t="s">
        <v>72</v>
      </c>
      <c r="C81" s="6" t="s">
        <v>32</v>
      </c>
      <c r="D81" s="6"/>
      <c r="E81" s="6"/>
      <c r="F81" s="6"/>
      <c r="G81" s="7">
        <v>30956638</v>
      </c>
      <c r="H81" s="7">
        <f>H82</f>
        <v>30399998.480000004</v>
      </c>
      <c r="I81" s="7">
        <f t="shared" si="3"/>
        <v>98.201873472177454</v>
      </c>
    </row>
    <row r="82" spans="1:9" s="8" customFormat="1" ht="11.25" x14ac:dyDescent="0.2">
      <c r="A82" s="5" t="s">
        <v>73</v>
      </c>
      <c r="B82" s="6" t="s">
        <v>72</v>
      </c>
      <c r="C82" s="6" t="s">
        <v>32</v>
      </c>
      <c r="D82" s="6" t="s">
        <v>74</v>
      </c>
      <c r="E82" s="6"/>
      <c r="F82" s="6"/>
      <c r="G82" s="7">
        <v>30956638</v>
      </c>
      <c r="H82" s="7">
        <f>H83+H86+H89</f>
        <v>30399998.480000004</v>
      </c>
      <c r="I82" s="7">
        <f t="shared" si="3"/>
        <v>98.201873472177454</v>
      </c>
    </row>
    <row r="83" spans="1:9" s="8" customFormat="1" ht="45" x14ac:dyDescent="0.2">
      <c r="A83" s="5" t="s">
        <v>17</v>
      </c>
      <c r="B83" s="6" t="s">
        <v>72</v>
      </c>
      <c r="C83" s="6" t="s">
        <v>32</v>
      </c>
      <c r="D83" s="6" t="s">
        <v>74</v>
      </c>
      <c r="E83" s="6" t="s">
        <v>18</v>
      </c>
      <c r="F83" s="6"/>
      <c r="G83" s="7">
        <v>29984338</v>
      </c>
      <c r="H83" s="7">
        <f>H84</f>
        <v>29512803.630000003</v>
      </c>
      <c r="I83" s="7">
        <f t="shared" si="3"/>
        <v>98.427397763459055</v>
      </c>
    </row>
    <row r="84" spans="1:9" s="8" customFormat="1" ht="11.25" x14ac:dyDescent="0.2">
      <c r="A84" s="5" t="s">
        <v>41</v>
      </c>
      <c r="B84" s="6" t="s">
        <v>72</v>
      </c>
      <c r="C84" s="6" t="s">
        <v>32</v>
      </c>
      <c r="D84" s="6" t="s">
        <v>74</v>
      </c>
      <c r="E84" s="6" t="s">
        <v>42</v>
      </c>
      <c r="F84" s="6"/>
      <c r="G84" s="7">
        <v>29984338</v>
      </c>
      <c r="H84" s="7">
        <f>H85</f>
        <v>29512803.630000003</v>
      </c>
      <c r="I84" s="7">
        <f t="shared" si="3"/>
        <v>98.427397763459055</v>
      </c>
    </row>
    <row r="85" spans="1:9" s="8" customFormat="1" ht="22.5" x14ac:dyDescent="0.2">
      <c r="A85" s="5" t="s">
        <v>21</v>
      </c>
      <c r="B85" s="6" t="s">
        <v>72</v>
      </c>
      <c r="C85" s="6" t="s">
        <v>32</v>
      </c>
      <c r="D85" s="6" t="s">
        <v>74</v>
      </c>
      <c r="E85" s="6" t="s">
        <v>42</v>
      </c>
      <c r="F85" s="6" t="s">
        <v>22</v>
      </c>
      <c r="G85" s="7">
        <v>29984338</v>
      </c>
      <c r="H85" s="7">
        <f>'[1]2'!$G$142+'[1]2'!$G$143+'[1]2'!$G$144</f>
        <v>29512803.630000003</v>
      </c>
      <c r="I85" s="7">
        <f t="shared" si="3"/>
        <v>98.427397763459055</v>
      </c>
    </row>
    <row r="86" spans="1:9" s="8" customFormat="1" ht="22.5" x14ac:dyDescent="0.2">
      <c r="A86" s="5" t="s">
        <v>23</v>
      </c>
      <c r="B86" s="6" t="s">
        <v>72</v>
      </c>
      <c r="C86" s="6" t="s">
        <v>32</v>
      </c>
      <c r="D86" s="6" t="s">
        <v>74</v>
      </c>
      <c r="E86" s="6" t="s">
        <v>24</v>
      </c>
      <c r="F86" s="6"/>
      <c r="G86" s="7">
        <v>751300</v>
      </c>
      <c r="H86" s="7">
        <f>H87</f>
        <v>734404.85</v>
      </c>
      <c r="I86" s="7">
        <f t="shared" si="3"/>
        <v>97.751211233861298</v>
      </c>
    </row>
    <row r="87" spans="1:9" s="8" customFormat="1" ht="22.5" x14ac:dyDescent="0.2">
      <c r="A87" s="5" t="s">
        <v>25</v>
      </c>
      <c r="B87" s="6" t="s">
        <v>72</v>
      </c>
      <c r="C87" s="6" t="s">
        <v>32</v>
      </c>
      <c r="D87" s="6" t="s">
        <v>74</v>
      </c>
      <c r="E87" s="6" t="s">
        <v>26</v>
      </c>
      <c r="F87" s="6"/>
      <c r="G87" s="7">
        <v>751300</v>
      </c>
      <c r="H87" s="7">
        <f>H88</f>
        <v>734404.85</v>
      </c>
      <c r="I87" s="7">
        <f t="shared" si="3"/>
        <v>97.751211233861298</v>
      </c>
    </row>
    <row r="88" spans="1:9" s="8" customFormat="1" ht="22.5" x14ac:dyDescent="0.2">
      <c r="A88" s="5" t="s">
        <v>21</v>
      </c>
      <c r="B88" s="6" t="s">
        <v>72</v>
      </c>
      <c r="C88" s="6" t="s">
        <v>32</v>
      </c>
      <c r="D88" s="6" t="s">
        <v>74</v>
      </c>
      <c r="E88" s="6" t="s">
        <v>26</v>
      </c>
      <c r="F88" s="6" t="s">
        <v>22</v>
      </c>
      <c r="G88" s="7">
        <v>751300</v>
      </c>
      <c r="H88" s="7">
        <f>'[1]2'!$G$145</f>
        <v>734404.85</v>
      </c>
      <c r="I88" s="7">
        <f t="shared" si="3"/>
        <v>97.751211233861298</v>
      </c>
    </row>
    <row r="89" spans="1:9" s="8" customFormat="1" ht="11.25" x14ac:dyDescent="0.2">
      <c r="A89" s="5" t="s">
        <v>75</v>
      </c>
      <c r="B89" s="6" t="s">
        <v>72</v>
      </c>
      <c r="C89" s="6" t="s">
        <v>32</v>
      </c>
      <c r="D89" s="6" t="s">
        <v>74</v>
      </c>
      <c r="E89" s="6" t="s">
        <v>76</v>
      </c>
      <c r="F89" s="6"/>
      <c r="G89" s="7">
        <v>221000</v>
      </c>
      <c r="H89" s="7">
        <f>H90</f>
        <v>152790</v>
      </c>
      <c r="I89" s="7">
        <f t="shared" si="3"/>
        <v>69.135746606334848</v>
      </c>
    </row>
    <row r="90" spans="1:9" s="8" customFormat="1" ht="22.5" x14ac:dyDescent="0.2">
      <c r="A90" s="5" t="s">
        <v>77</v>
      </c>
      <c r="B90" s="6" t="s">
        <v>72</v>
      </c>
      <c r="C90" s="6" t="s">
        <v>32</v>
      </c>
      <c r="D90" s="6" t="s">
        <v>74</v>
      </c>
      <c r="E90" s="6" t="s">
        <v>78</v>
      </c>
      <c r="F90" s="6"/>
      <c r="G90" s="7">
        <v>221000</v>
      </c>
      <c r="H90" s="7">
        <f>H91</f>
        <v>152790</v>
      </c>
      <c r="I90" s="7">
        <f t="shared" si="3"/>
        <v>69.135746606334848</v>
      </c>
    </row>
    <row r="91" spans="1:9" s="8" customFormat="1" ht="22.5" x14ac:dyDescent="0.2">
      <c r="A91" s="5" t="s">
        <v>21</v>
      </c>
      <c r="B91" s="6" t="s">
        <v>72</v>
      </c>
      <c r="C91" s="6" t="s">
        <v>32</v>
      </c>
      <c r="D91" s="6" t="s">
        <v>74</v>
      </c>
      <c r="E91" s="6" t="s">
        <v>78</v>
      </c>
      <c r="F91" s="6" t="s">
        <v>22</v>
      </c>
      <c r="G91" s="7">
        <v>221000</v>
      </c>
      <c r="H91" s="7">
        <f>'[1]2'!$G$146</f>
        <v>152790</v>
      </c>
      <c r="I91" s="7">
        <f t="shared" si="3"/>
        <v>69.135746606334848</v>
      </c>
    </row>
    <row r="92" spans="1:9" s="8" customFormat="1" ht="21" x14ac:dyDescent="0.2">
      <c r="A92" s="2" t="s">
        <v>79</v>
      </c>
      <c r="B92" s="3" t="s">
        <v>80</v>
      </c>
      <c r="C92" s="3"/>
      <c r="D92" s="3"/>
      <c r="E92" s="3"/>
      <c r="F92" s="3"/>
      <c r="G92" s="4">
        <v>1020000</v>
      </c>
      <c r="H92" s="4">
        <f>H93</f>
        <v>862372.9</v>
      </c>
      <c r="I92" s="4">
        <f t="shared" si="3"/>
        <v>84.546362745098037</v>
      </c>
    </row>
    <row r="93" spans="1:9" s="8" customFormat="1" ht="21" x14ac:dyDescent="0.2">
      <c r="A93" s="2" t="s">
        <v>81</v>
      </c>
      <c r="B93" s="3" t="s">
        <v>82</v>
      </c>
      <c r="C93" s="3"/>
      <c r="D93" s="3"/>
      <c r="E93" s="3"/>
      <c r="F93" s="3"/>
      <c r="G93" s="4">
        <v>1020000</v>
      </c>
      <c r="H93" s="4">
        <f>H94</f>
        <v>862372.9</v>
      </c>
      <c r="I93" s="4">
        <f t="shared" si="3"/>
        <v>84.546362745098037</v>
      </c>
    </row>
    <row r="94" spans="1:9" s="8" customFormat="1" ht="11.25" x14ac:dyDescent="0.2">
      <c r="A94" s="5" t="s">
        <v>31</v>
      </c>
      <c r="B94" s="6" t="s">
        <v>82</v>
      </c>
      <c r="C94" s="6" t="s">
        <v>32</v>
      </c>
      <c r="D94" s="6"/>
      <c r="E94" s="6"/>
      <c r="F94" s="6"/>
      <c r="G94" s="7">
        <v>1020000</v>
      </c>
      <c r="H94" s="7">
        <f>H95</f>
        <v>862372.9</v>
      </c>
      <c r="I94" s="7">
        <f t="shared" si="3"/>
        <v>84.546362745098037</v>
      </c>
    </row>
    <row r="95" spans="1:9" s="8" customFormat="1" ht="11.25" x14ac:dyDescent="0.2">
      <c r="A95" s="5" t="s">
        <v>83</v>
      </c>
      <c r="B95" s="6" t="s">
        <v>82</v>
      </c>
      <c r="C95" s="6" t="s">
        <v>32</v>
      </c>
      <c r="D95" s="6" t="s">
        <v>84</v>
      </c>
      <c r="E95" s="6"/>
      <c r="F95" s="6"/>
      <c r="G95" s="7">
        <v>1020000</v>
      </c>
      <c r="H95" s="7">
        <f>H96+H99</f>
        <v>862372.9</v>
      </c>
      <c r="I95" s="7">
        <f t="shared" si="3"/>
        <v>84.546362745098037</v>
      </c>
    </row>
    <row r="96" spans="1:9" s="8" customFormat="1" ht="45" x14ac:dyDescent="0.2">
      <c r="A96" s="5" t="s">
        <v>17</v>
      </c>
      <c r="B96" s="6" t="s">
        <v>82</v>
      </c>
      <c r="C96" s="6" t="s">
        <v>32</v>
      </c>
      <c r="D96" s="6" t="s">
        <v>84</v>
      </c>
      <c r="E96" s="6" t="s">
        <v>18</v>
      </c>
      <c r="F96" s="6"/>
      <c r="G96" s="7">
        <v>897800</v>
      </c>
      <c r="H96" s="7">
        <f>H97</f>
        <v>750342.62</v>
      </c>
      <c r="I96" s="7">
        <f t="shared" si="3"/>
        <v>83.575698373802638</v>
      </c>
    </row>
    <row r="97" spans="1:9" s="8" customFormat="1" ht="11.25" x14ac:dyDescent="0.2">
      <c r="A97" s="5" t="s">
        <v>41</v>
      </c>
      <c r="B97" s="6" t="s">
        <v>82</v>
      </c>
      <c r="C97" s="6" t="s">
        <v>32</v>
      </c>
      <c r="D97" s="6" t="s">
        <v>84</v>
      </c>
      <c r="E97" s="6" t="s">
        <v>42</v>
      </c>
      <c r="F97" s="6"/>
      <c r="G97" s="7">
        <v>897800</v>
      </c>
      <c r="H97" s="7">
        <f>H98</f>
        <v>750342.62</v>
      </c>
      <c r="I97" s="7">
        <f t="shared" si="3"/>
        <v>83.575698373802638</v>
      </c>
    </row>
    <row r="98" spans="1:9" s="8" customFormat="1" ht="22.5" x14ac:dyDescent="0.2">
      <c r="A98" s="5" t="s">
        <v>21</v>
      </c>
      <c r="B98" s="6" t="s">
        <v>82</v>
      </c>
      <c r="C98" s="6" t="s">
        <v>32</v>
      </c>
      <c r="D98" s="6" t="s">
        <v>84</v>
      </c>
      <c r="E98" s="6" t="s">
        <v>42</v>
      </c>
      <c r="F98" s="6" t="s">
        <v>22</v>
      </c>
      <c r="G98" s="7">
        <v>897800</v>
      </c>
      <c r="H98" s="7">
        <f>'[1]2'!$G$185+'[1]2'!$G$186+'[1]2'!$G$187</f>
        <v>750342.62</v>
      </c>
      <c r="I98" s="7">
        <f t="shared" si="3"/>
        <v>83.575698373802638</v>
      </c>
    </row>
    <row r="99" spans="1:9" s="8" customFormat="1" ht="11.25" x14ac:dyDescent="0.2">
      <c r="A99" s="5" t="s">
        <v>75</v>
      </c>
      <c r="B99" s="6" t="s">
        <v>82</v>
      </c>
      <c r="C99" s="6" t="s">
        <v>32</v>
      </c>
      <c r="D99" s="6" t="s">
        <v>84</v>
      </c>
      <c r="E99" s="6" t="s">
        <v>76</v>
      </c>
      <c r="F99" s="6"/>
      <c r="G99" s="7">
        <v>122200</v>
      </c>
      <c r="H99" s="7">
        <f>H100</f>
        <v>112030.28</v>
      </c>
      <c r="I99" s="7">
        <f t="shared" si="3"/>
        <v>91.67780687397709</v>
      </c>
    </row>
    <row r="100" spans="1:9" s="8" customFormat="1" ht="22.5" x14ac:dyDescent="0.2">
      <c r="A100" s="5" t="s">
        <v>77</v>
      </c>
      <c r="B100" s="6" t="s">
        <v>82</v>
      </c>
      <c r="C100" s="6" t="s">
        <v>32</v>
      </c>
      <c r="D100" s="6" t="s">
        <v>84</v>
      </c>
      <c r="E100" s="6" t="s">
        <v>78</v>
      </c>
      <c r="F100" s="6"/>
      <c r="G100" s="7">
        <v>122200</v>
      </c>
      <c r="H100" s="7">
        <f>H101</f>
        <v>112030.28</v>
      </c>
      <c r="I100" s="7">
        <f t="shared" si="3"/>
        <v>91.67780687397709</v>
      </c>
    </row>
    <row r="101" spans="1:9" s="8" customFormat="1" ht="22.5" x14ac:dyDescent="0.2">
      <c r="A101" s="5" t="s">
        <v>21</v>
      </c>
      <c r="B101" s="6" t="s">
        <v>82</v>
      </c>
      <c r="C101" s="6" t="s">
        <v>32</v>
      </c>
      <c r="D101" s="6" t="s">
        <v>84</v>
      </c>
      <c r="E101" s="6" t="s">
        <v>78</v>
      </c>
      <c r="F101" s="6" t="s">
        <v>22</v>
      </c>
      <c r="G101" s="7">
        <v>122200</v>
      </c>
      <c r="H101" s="7">
        <f>'[1]2'!$G$188</f>
        <v>112030.28</v>
      </c>
      <c r="I101" s="7">
        <f t="shared" si="3"/>
        <v>91.67780687397709</v>
      </c>
    </row>
    <row r="102" spans="1:9" s="8" customFormat="1" ht="21" x14ac:dyDescent="0.2">
      <c r="A102" s="2" t="s">
        <v>85</v>
      </c>
      <c r="B102" s="3" t="s">
        <v>86</v>
      </c>
      <c r="C102" s="3"/>
      <c r="D102" s="3"/>
      <c r="E102" s="3"/>
      <c r="F102" s="3"/>
      <c r="G102" s="4">
        <v>58744830</v>
      </c>
      <c r="H102" s="4">
        <f t="shared" ref="H102:H107" si="5">H103</f>
        <v>58537226.939999998</v>
      </c>
      <c r="I102" s="4">
        <f t="shared" si="3"/>
        <v>99.646601990336848</v>
      </c>
    </row>
    <row r="103" spans="1:9" s="8" customFormat="1" ht="21" x14ac:dyDescent="0.2">
      <c r="A103" s="2" t="s">
        <v>87</v>
      </c>
      <c r="B103" s="3" t="s">
        <v>88</v>
      </c>
      <c r="C103" s="3"/>
      <c r="D103" s="3"/>
      <c r="E103" s="3"/>
      <c r="F103" s="3"/>
      <c r="G103" s="4">
        <v>58744830</v>
      </c>
      <c r="H103" s="4">
        <f t="shared" si="5"/>
        <v>58537226.939999998</v>
      </c>
      <c r="I103" s="4">
        <f t="shared" si="3"/>
        <v>99.646601990336848</v>
      </c>
    </row>
    <row r="104" spans="1:9" s="8" customFormat="1" ht="11.25" x14ac:dyDescent="0.2">
      <c r="A104" s="5" t="s">
        <v>31</v>
      </c>
      <c r="B104" s="6" t="s">
        <v>88</v>
      </c>
      <c r="C104" s="6" t="s">
        <v>32</v>
      </c>
      <c r="D104" s="6"/>
      <c r="E104" s="6"/>
      <c r="F104" s="6"/>
      <c r="G104" s="7">
        <v>58744830</v>
      </c>
      <c r="H104" s="7">
        <f t="shared" si="5"/>
        <v>58537226.939999998</v>
      </c>
      <c r="I104" s="7">
        <f t="shared" si="3"/>
        <v>99.646601990336848</v>
      </c>
    </row>
    <row r="105" spans="1:9" s="8" customFormat="1" ht="11.25" x14ac:dyDescent="0.2">
      <c r="A105" s="5" t="s">
        <v>73</v>
      </c>
      <c r="B105" s="6" t="s">
        <v>88</v>
      </c>
      <c r="C105" s="6" t="s">
        <v>32</v>
      </c>
      <c r="D105" s="6" t="s">
        <v>74</v>
      </c>
      <c r="E105" s="6"/>
      <c r="F105" s="6"/>
      <c r="G105" s="7">
        <v>58744830</v>
      </c>
      <c r="H105" s="7">
        <f t="shared" si="5"/>
        <v>58537226.939999998</v>
      </c>
      <c r="I105" s="7">
        <f t="shared" si="3"/>
        <v>99.646601990336848</v>
      </c>
    </row>
    <row r="106" spans="1:9" s="8" customFormat="1" ht="22.5" x14ac:dyDescent="0.2">
      <c r="A106" s="5" t="s">
        <v>51</v>
      </c>
      <c r="B106" s="6" t="s">
        <v>88</v>
      </c>
      <c r="C106" s="6" t="s">
        <v>32</v>
      </c>
      <c r="D106" s="6" t="s">
        <v>74</v>
      </c>
      <c r="E106" s="6" t="s">
        <v>52</v>
      </c>
      <c r="F106" s="6"/>
      <c r="G106" s="7">
        <v>58744830</v>
      </c>
      <c r="H106" s="7">
        <f t="shared" si="5"/>
        <v>58537226.939999998</v>
      </c>
      <c r="I106" s="7">
        <f t="shared" si="3"/>
        <v>99.646601990336848</v>
      </c>
    </row>
    <row r="107" spans="1:9" s="8" customFormat="1" ht="11.25" x14ac:dyDescent="0.2">
      <c r="A107" s="5" t="s">
        <v>53</v>
      </c>
      <c r="B107" s="6" t="s">
        <v>88</v>
      </c>
      <c r="C107" s="6" t="s">
        <v>32</v>
      </c>
      <c r="D107" s="6" t="s">
        <v>74</v>
      </c>
      <c r="E107" s="6" t="s">
        <v>54</v>
      </c>
      <c r="F107" s="6"/>
      <c r="G107" s="7">
        <v>58744830</v>
      </c>
      <c r="H107" s="7">
        <f t="shared" si="5"/>
        <v>58537226.939999998</v>
      </c>
      <c r="I107" s="7">
        <f t="shared" si="3"/>
        <v>99.646601990336848</v>
      </c>
    </row>
    <row r="108" spans="1:9" s="8" customFormat="1" ht="22.5" x14ac:dyDescent="0.2">
      <c r="A108" s="5" t="s">
        <v>21</v>
      </c>
      <c r="B108" s="6" t="s">
        <v>88</v>
      </c>
      <c r="C108" s="6" t="s">
        <v>32</v>
      </c>
      <c r="D108" s="6" t="s">
        <v>74</v>
      </c>
      <c r="E108" s="6" t="s">
        <v>54</v>
      </c>
      <c r="F108" s="6" t="s">
        <v>22</v>
      </c>
      <c r="G108" s="7">
        <v>58744830</v>
      </c>
      <c r="H108" s="7">
        <f>'[1]2'!$G$150</f>
        <v>58537226.939999998</v>
      </c>
      <c r="I108" s="7">
        <f t="shared" si="3"/>
        <v>99.646601990336848</v>
      </c>
    </row>
    <row r="109" spans="1:9" s="8" customFormat="1" ht="42" x14ac:dyDescent="0.2">
      <c r="A109" s="2" t="s">
        <v>89</v>
      </c>
      <c r="B109" s="3" t="s">
        <v>90</v>
      </c>
      <c r="C109" s="3"/>
      <c r="D109" s="3"/>
      <c r="E109" s="3"/>
      <c r="F109" s="3"/>
      <c r="G109" s="4">
        <v>3124800</v>
      </c>
      <c r="H109" s="4">
        <f>H110+H117</f>
        <v>3124800</v>
      </c>
      <c r="I109" s="4">
        <f t="shared" si="3"/>
        <v>100</v>
      </c>
    </row>
    <row r="110" spans="1:9" s="8" customFormat="1" ht="21" x14ac:dyDescent="0.2">
      <c r="A110" s="2" t="s">
        <v>91</v>
      </c>
      <c r="B110" s="3" t="s">
        <v>92</v>
      </c>
      <c r="C110" s="3"/>
      <c r="D110" s="3"/>
      <c r="E110" s="3"/>
      <c r="F110" s="3"/>
      <c r="G110" s="4">
        <v>798749.92</v>
      </c>
      <c r="H110" s="4">
        <f t="shared" ref="H110:H115" si="6">H111</f>
        <v>798749.92</v>
      </c>
      <c r="I110" s="4">
        <f t="shared" si="3"/>
        <v>100</v>
      </c>
    </row>
    <row r="111" spans="1:9" s="8" customFormat="1" ht="42" x14ac:dyDescent="0.2">
      <c r="A111" s="2" t="s">
        <v>93</v>
      </c>
      <c r="B111" s="3" t="s">
        <v>94</v>
      </c>
      <c r="C111" s="3"/>
      <c r="D111" s="3"/>
      <c r="E111" s="3"/>
      <c r="F111" s="3"/>
      <c r="G111" s="4">
        <v>798749.92</v>
      </c>
      <c r="H111" s="4">
        <f t="shared" si="6"/>
        <v>798749.92</v>
      </c>
      <c r="I111" s="4">
        <f t="shared" si="3"/>
        <v>100</v>
      </c>
    </row>
    <row r="112" spans="1:9" s="8" customFormat="1" ht="11.25" x14ac:dyDescent="0.2">
      <c r="A112" s="5" t="s">
        <v>31</v>
      </c>
      <c r="B112" s="6" t="s">
        <v>94</v>
      </c>
      <c r="C112" s="6" t="s">
        <v>32</v>
      </c>
      <c r="D112" s="6"/>
      <c r="E112" s="6"/>
      <c r="F112" s="6"/>
      <c r="G112" s="7">
        <v>798749.92</v>
      </c>
      <c r="H112" s="7">
        <f t="shared" si="6"/>
        <v>798749.92</v>
      </c>
      <c r="I112" s="7">
        <f t="shared" si="3"/>
        <v>100</v>
      </c>
    </row>
    <row r="113" spans="1:9" s="8" customFormat="1" ht="11.25" x14ac:dyDescent="0.2">
      <c r="A113" s="5" t="s">
        <v>73</v>
      </c>
      <c r="B113" s="6" t="s">
        <v>94</v>
      </c>
      <c r="C113" s="6" t="s">
        <v>32</v>
      </c>
      <c r="D113" s="6" t="s">
        <v>74</v>
      </c>
      <c r="E113" s="6"/>
      <c r="F113" s="6"/>
      <c r="G113" s="7">
        <v>798749.92</v>
      </c>
      <c r="H113" s="7">
        <f t="shared" si="6"/>
        <v>798749.92</v>
      </c>
      <c r="I113" s="7">
        <f t="shared" si="3"/>
        <v>100</v>
      </c>
    </row>
    <row r="114" spans="1:9" s="8" customFormat="1" ht="45" x14ac:dyDescent="0.2">
      <c r="A114" s="5" t="s">
        <v>17</v>
      </c>
      <c r="B114" s="6" t="s">
        <v>94</v>
      </c>
      <c r="C114" s="6" t="s">
        <v>32</v>
      </c>
      <c r="D114" s="6" t="s">
        <v>74</v>
      </c>
      <c r="E114" s="6" t="s">
        <v>18</v>
      </c>
      <c r="F114" s="6"/>
      <c r="G114" s="7">
        <v>798749.92</v>
      </c>
      <c r="H114" s="7">
        <f t="shared" si="6"/>
        <v>798749.92</v>
      </c>
      <c r="I114" s="7">
        <f t="shared" si="3"/>
        <v>100</v>
      </c>
    </row>
    <row r="115" spans="1:9" s="8" customFormat="1" ht="11.25" x14ac:dyDescent="0.2">
      <c r="A115" s="5" t="s">
        <v>41</v>
      </c>
      <c r="B115" s="6" t="s">
        <v>94</v>
      </c>
      <c r="C115" s="6" t="s">
        <v>32</v>
      </c>
      <c r="D115" s="6" t="s">
        <v>74</v>
      </c>
      <c r="E115" s="6" t="s">
        <v>42</v>
      </c>
      <c r="F115" s="6"/>
      <c r="G115" s="7">
        <v>798749.92</v>
      </c>
      <c r="H115" s="7">
        <f t="shared" si="6"/>
        <v>798749.92</v>
      </c>
      <c r="I115" s="7">
        <f t="shared" si="3"/>
        <v>100</v>
      </c>
    </row>
    <row r="116" spans="1:9" s="8" customFormat="1" ht="22.5" x14ac:dyDescent="0.2">
      <c r="A116" s="5" t="s">
        <v>21</v>
      </c>
      <c r="B116" s="6" t="s">
        <v>94</v>
      </c>
      <c r="C116" s="6" t="s">
        <v>32</v>
      </c>
      <c r="D116" s="6" t="s">
        <v>74</v>
      </c>
      <c r="E116" s="6" t="s">
        <v>42</v>
      </c>
      <c r="F116" s="6" t="s">
        <v>22</v>
      </c>
      <c r="G116" s="7">
        <v>798749.92</v>
      </c>
      <c r="H116" s="7">
        <f>'[1]2'!$G$155+'[1]2'!$G$156</f>
        <v>798749.92</v>
      </c>
      <c r="I116" s="7">
        <f t="shared" si="3"/>
        <v>100</v>
      </c>
    </row>
    <row r="117" spans="1:9" s="8" customFormat="1" ht="42" x14ac:dyDescent="0.2">
      <c r="A117" s="2" t="s">
        <v>95</v>
      </c>
      <c r="B117" s="3" t="s">
        <v>96</v>
      </c>
      <c r="C117" s="3"/>
      <c r="D117" s="3"/>
      <c r="E117" s="3"/>
      <c r="F117" s="3"/>
      <c r="G117" s="4">
        <v>2326050.08</v>
      </c>
      <c r="H117" s="4">
        <f t="shared" ref="H117:H122" si="7">H118</f>
        <v>2326050.08</v>
      </c>
      <c r="I117" s="4">
        <f t="shared" si="3"/>
        <v>100</v>
      </c>
    </row>
    <row r="118" spans="1:9" s="8" customFormat="1" ht="42" x14ac:dyDescent="0.2">
      <c r="A118" s="2" t="s">
        <v>97</v>
      </c>
      <c r="B118" s="3" t="s">
        <v>98</v>
      </c>
      <c r="C118" s="3"/>
      <c r="D118" s="3"/>
      <c r="E118" s="3"/>
      <c r="F118" s="3"/>
      <c r="G118" s="4">
        <v>2326050.08</v>
      </c>
      <c r="H118" s="4">
        <f t="shared" si="7"/>
        <v>2326050.08</v>
      </c>
      <c r="I118" s="4">
        <f t="shared" si="3"/>
        <v>100</v>
      </c>
    </row>
    <row r="119" spans="1:9" s="8" customFormat="1" ht="11.25" x14ac:dyDescent="0.2">
      <c r="A119" s="5" t="s">
        <v>31</v>
      </c>
      <c r="B119" s="6" t="s">
        <v>98</v>
      </c>
      <c r="C119" s="6" t="s">
        <v>32</v>
      </c>
      <c r="D119" s="6"/>
      <c r="E119" s="6"/>
      <c r="F119" s="6"/>
      <c r="G119" s="7">
        <v>2326050.08</v>
      </c>
      <c r="H119" s="7">
        <f t="shared" si="7"/>
        <v>2326050.08</v>
      </c>
      <c r="I119" s="7">
        <f t="shared" si="3"/>
        <v>100</v>
      </c>
    </row>
    <row r="120" spans="1:9" s="8" customFormat="1" ht="11.25" x14ac:dyDescent="0.2">
      <c r="A120" s="5" t="s">
        <v>73</v>
      </c>
      <c r="B120" s="6" t="s">
        <v>98</v>
      </c>
      <c r="C120" s="6" t="s">
        <v>32</v>
      </c>
      <c r="D120" s="6" t="s">
        <v>74</v>
      </c>
      <c r="E120" s="6"/>
      <c r="F120" s="6"/>
      <c r="G120" s="7">
        <v>2326050.08</v>
      </c>
      <c r="H120" s="7">
        <f t="shared" si="7"/>
        <v>2326050.08</v>
      </c>
      <c r="I120" s="7">
        <f t="shared" si="3"/>
        <v>100</v>
      </c>
    </row>
    <row r="121" spans="1:9" s="8" customFormat="1" ht="22.5" x14ac:dyDescent="0.2">
      <c r="A121" s="5" t="s">
        <v>51</v>
      </c>
      <c r="B121" s="6" t="s">
        <v>98</v>
      </c>
      <c r="C121" s="6" t="s">
        <v>32</v>
      </c>
      <c r="D121" s="6" t="s">
        <v>74</v>
      </c>
      <c r="E121" s="6" t="s">
        <v>52</v>
      </c>
      <c r="F121" s="6"/>
      <c r="G121" s="7">
        <v>2326050.08</v>
      </c>
      <c r="H121" s="7">
        <f t="shared" si="7"/>
        <v>2326050.08</v>
      </c>
      <c r="I121" s="7">
        <f t="shared" si="3"/>
        <v>100</v>
      </c>
    </row>
    <row r="122" spans="1:9" s="8" customFormat="1" ht="11.25" x14ac:dyDescent="0.2">
      <c r="A122" s="5" t="s">
        <v>53</v>
      </c>
      <c r="B122" s="6" t="s">
        <v>98</v>
      </c>
      <c r="C122" s="6" t="s">
        <v>32</v>
      </c>
      <c r="D122" s="6" t="s">
        <v>74</v>
      </c>
      <c r="E122" s="6" t="s">
        <v>54</v>
      </c>
      <c r="F122" s="6"/>
      <c r="G122" s="7">
        <v>2326050.08</v>
      </c>
      <c r="H122" s="7">
        <f t="shared" si="7"/>
        <v>2326050.08</v>
      </c>
      <c r="I122" s="7">
        <f t="shared" si="3"/>
        <v>100</v>
      </c>
    </row>
    <row r="123" spans="1:9" s="8" customFormat="1" ht="22.5" x14ac:dyDescent="0.2">
      <c r="A123" s="5" t="s">
        <v>21</v>
      </c>
      <c r="B123" s="6" t="s">
        <v>98</v>
      </c>
      <c r="C123" s="6" t="s">
        <v>32</v>
      </c>
      <c r="D123" s="6" t="s">
        <v>74</v>
      </c>
      <c r="E123" s="6" t="s">
        <v>54</v>
      </c>
      <c r="F123" s="6" t="s">
        <v>22</v>
      </c>
      <c r="G123" s="7">
        <v>2326050.08</v>
      </c>
      <c r="H123" s="7">
        <f>'[1]2'!$G$157</f>
        <v>2326050.08</v>
      </c>
      <c r="I123" s="7">
        <f t="shared" si="3"/>
        <v>100</v>
      </c>
    </row>
    <row r="124" spans="1:9" s="8" customFormat="1" ht="11.25" x14ac:dyDescent="0.2">
      <c r="A124" s="2" t="s">
        <v>99</v>
      </c>
      <c r="B124" s="3" t="s">
        <v>100</v>
      </c>
      <c r="C124" s="3"/>
      <c r="D124" s="3"/>
      <c r="E124" s="3"/>
      <c r="F124" s="3"/>
      <c r="G124" s="4">
        <v>63000</v>
      </c>
      <c r="H124" s="4">
        <f t="shared" ref="H124:H130" si="8">H125</f>
        <v>60200</v>
      </c>
      <c r="I124" s="4">
        <f t="shared" si="3"/>
        <v>95.555555555555557</v>
      </c>
    </row>
    <row r="125" spans="1:9" s="8" customFormat="1" ht="11.25" x14ac:dyDescent="0.2">
      <c r="A125" s="2" t="s">
        <v>101</v>
      </c>
      <c r="B125" s="3" t="s">
        <v>102</v>
      </c>
      <c r="C125" s="3"/>
      <c r="D125" s="3"/>
      <c r="E125" s="3"/>
      <c r="F125" s="3"/>
      <c r="G125" s="4">
        <v>63000</v>
      </c>
      <c r="H125" s="4">
        <f t="shared" si="8"/>
        <v>60200</v>
      </c>
      <c r="I125" s="4">
        <f t="shared" si="3"/>
        <v>95.555555555555557</v>
      </c>
    </row>
    <row r="126" spans="1:9" s="8" customFormat="1" ht="21" x14ac:dyDescent="0.2">
      <c r="A126" s="2" t="s">
        <v>103</v>
      </c>
      <c r="B126" s="3" t="s">
        <v>104</v>
      </c>
      <c r="C126" s="3"/>
      <c r="D126" s="3"/>
      <c r="E126" s="3"/>
      <c r="F126" s="3"/>
      <c r="G126" s="4">
        <v>63000</v>
      </c>
      <c r="H126" s="4">
        <f t="shared" si="8"/>
        <v>60200</v>
      </c>
      <c r="I126" s="4">
        <f t="shared" si="3"/>
        <v>95.555555555555557</v>
      </c>
    </row>
    <row r="127" spans="1:9" s="8" customFormat="1" ht="11.25" x14ac:dyDescent="0.2">
      <c r="A127" s="5" t="s">
        <v>31</v>
      </c>
      <c r="B127" s="6" t="s">
        <v>104</v>
      </c>
      <c r="C127" s="6" t="s">
        <v>32</v>
      </c>
      <c r="D127" s="6"/>
      <c r="E127" s="6"/>
      <c r="F127" s="6"/>
      <c r="G127" s="7">
        <v>63000</v>
      </c>
      <c r="H127" s="7">
        <f t="shared" si="8"/>
        <v>60200</v>
      </c>
      <c r="I127" s="7">
        <f t="shared" si="3"/>
        <v>95.555555555555557</v>
      </c>
    </row>
    <row r="128" spans="1:9" s="8" customFormat="1" ht="11.25" x14ac:dyDescent="0.2">
      <c r="A128" s="5" t="s">
        <v>105</v>
      </c>
      <c r="B128" s="6" t="s">
        <v>104</v>
      </c>
      <c r="C128" s="6" t="s">
        <v>32</v>
      </c>
      <c r="D128" s="6" t="s">
        <v>32</v>
      </c>
      <c r="E128" s="6"/>
      <c r="F128" s="6"/>
      <c r="G128" s="7">
        <v>63000</v>
      </c>
      <c r="H128" s="7">
        <f t="shared" si="8"/>
        <v>60200</v>
      </c>
      <c r="I128" s="7">
        <f t="shared" si="3"/>
        <v>95.555555555555557</v>
      </c>
    </row>
    <row r="129" spans="1:9" s="8" customFormat="1" ht="11.25" x14ac:dyDescent="0.2">
      <c r="A129" s="5" t="s">
        <v>75</v>
      </c>
      <c r="B129" s="6" t="s">
        <v>104</v>
      </c>
      <c r="C129" s="6" t="s">
        <v>32</v>
      </c>
      <c r="D129" s="6" t="s">
        <v>32</v>
      </c>
      <c r="E129" s="6" t="s">
        <v>76</v>
      </c>
      <c r="F129" s="6"/>
      <c r="G129" s="7">
        <v>63000</v>
      </c>
      <c r="H129" s="7">
        <f t="shared" si="8"/>
        <v>60200</v>
      </c>
      <c r="I129" s="7">
        <f t="shared" si="3"/>
        <v>95.555555555555557</v>
      </c>
    </row>
    <row r="130" spans="1:9" s="8" customFormat="1" ht="11.25" x14ac:dyDescent="0.2">
      <c r="A130" s="5" t="s">
        <v>106</v>
      </c>
      <c r="B130" s="6" t="s">
        <v>104</v>
      </c>
      <c r="C130" s="6" t="s">
        <v>32</v>
      </c>
      <c r="D130" s="6" t="s">
        <v>32</v>
      </c>
      <c r="E130" s="6" t="s">
        <v>107</v>
      </c>
      <c r="F130" s="6"/>
      <c r="G130" s="7">
        <v>63000</v>
      </c>
      <c r="H130" s="7">
        <f t="shared" si="8"/>
        <v>60200</v>
      </c>
      <c r="I130" s="7">
        <f t="shared" si="3"/>
        <v>95.555555555555557</v>
      </c>
    </row>
    <row r="131" spans="1:9" s="8" customFormat="1" ht="22.5" x14ac:dyDescent="0.2">
      <c r="A131" s="5" t="s">
        <v>21</v>
      </c>
      <c r="B131" s="6" t="s">
        <v>104</v>
      </c>
      <c r="C131" s="6" t="s">
        <v>32</v>
      </c>
      <c r="D131" s="6" t="s">
        <v>32</v>
      </c>
      <c r="E131" s="6" t="s">
        <v>107</v>
      </c>
      <c r="F131" s="6" t="s">
        <v>22</v>
      </c>
      <c r="G131" s="7">
        <v>63000</v>
      </c>
      <c r="H131" s="7">
        <f>'[1]2'!$G$190</f>
        <v>60200</v>
      </c>
      <c r="I131" s="7">
        <f t="shared" si="3"/>
        <v>95.555555555555557</v>
      </c>
    </row>
    <row r="132" spans="1:9" s="8" customFormat="1" ht="21" x14ac:dyDescent="0.2">
      <c r="A132" s="2" t="s">
        <v>108</v>
      </c>
      <c r="B132" s="3" t="s">
        <v>109</v>
      </c>
      <c r="C132" s="3"/>
      <c r="D132" s="3"/>
      <c r="E132" s="3"/>
      <c r="F132" s="3"/>
      <c r="G132" s="4">
        <v>5280600</v>
      </c>
      <c r="H132" s="4">
        <f>H133+H140+H147+H154+H161+H168+H175+H182+H189+H196</f>
        <v>5226070.7899999991</v>
      </c>
      <c r="I132" s="4">
        <f t="shared" si="3"/>
        <v>98.967367155247487</v>
      </c>
    </row>
    <row r="133" spans="1:9" s="8" customFormat="1" ht="31.5" x14ac:dyDescent="0.2">
      <c r="A133" s="2" t="s">
        <v>110</v>
      </c>
      <c r="B133" s="3" t="s">
        <v>111</v>
      </c>
      <c r="C133" s="3"/>
      <c r="D133" s="3"/>
      <c r="E133" s="3"/>
      <c r="F133" s="3"/>
      <c r="G133" s="4">
        <v>79500</v>
      </c>
      <c r="H133" s="4">
        <f t="shared" ref="H133:H138" si="9">H134</f>
        <v>66010</v>
      </c>
      <c r="I133" s="4">
        <f t="shared" si="3"/>
        <v>83.031446540880509</v>
      </c>
    </row>
    <row r="134" spans="1:9" s="8" customFormat="1" ht="31.5" x14ac:dyDescent="0.2">
      <c r="A134" s="2" t="s">
        <v>112</v>
      </c>
      <c r="B134" s="3" t="s">
        <v>113</v>
      </c>
      <c r="C134" s="3"/>
      <c r="D134" s="3"/>
      <c r="E134" s="3"/>
      <c r="F134" s="3"/>
      <c r="G134" s="4">
        <v>79500</v>
      </c>
      <c r="H134" s="4">
        <f t="shared" si="9"/>
        <v>66010</v>
      </c>
      <c r="I134" s="4">
        <f t="shared" si="3"/>
        <v>83.031446540880509</v>
      </c>
    </row>
    <row r="135" spans="1:9" s="8" customFormat="1" ht="11.25" x14ac:dyDescent="0.2">
      <c r="A135" s="5" t="s">
        <v>31</v>
      </c>
      <c r="B135" s="6" t="s">
        <v>113</v>
      </c>
      <c r="C135" s="6" t="s">
        <v>32</v>
      </c>
      <c r="D135" s="6"/>
      <c r="E135" s="6"/>
      <c r="F135" s="6"/>
      <c r="G135" s="7">
        <v>79500</v>
      </c>
      <c r="H135" s="7">
        <f t="shared" si="9"/>
        <v>66010</v>
      </c>
      <c r="I135" s="7">
        <f t="shared" ref="I135:I198" si="10">H135/G135*100</f>
        <v>83.031446540880509</v>
      </c>
    </row>
    <row r="136" spans="1:9" s="8" customFormat="1" ht="11.25" x14ac:dyDescent="0.2">
      <c r="A136" s="5" t="s">
        <v>61</v>
      </c>
      <c r="B136" s="6" t="s">
        <v>113</v>
      </c>
      <c r="C136" s="6" t="s">
        <v>32</v>
      </c>
      <c r="D136" s="6" t="s">
        <v>62</v>
      </c>
      <c r="E136" s="6"/>
      <c r="F136" s="6"/>
      <c r="G136" s="7">
        <v>79500</v>
      </c>
      <c r="H136" s="7">
        <f t="shared" si="9"/>
        <v>66010</v>
      </c>
      <c r="I136" s="7">
        <f t="shared" si="10"/>
        <v>83.031446540880509</v>
      </c>
    </row>
    <row r="137" spans="1:9" s="8" customFormat="1" ht="22.5" x14ac:dyDescent="0.2">
      <c r="A137" s="5" t="s">
        <v>51</v>
      </c>
      <c r="B137" s="6" t="s">
        <v>113</v>
      </c>
      <c r="C137" s="6" t="s">
        <v>32</v>
      </c>
      <c r="D137" s="6" t="s">
        <v>62</v>
      </c>
      <c r="E137" s="6" t="s">
        <v>52</v>
      </c>
      <c r="F137" s="6"/>
      <c r="G137" s="7">
        <v>79500</v>
      </c>
      <c r="H137" s="7">
        <f t="shared" si="9"/>
        <v>66010</v>
      </c>
      <c r="I137" s="7">
        <f t="shared" si="10"/>
        <v>83.031446540880509</v>
      </c>
    </row>
    <row r="138" spans="1:9" s="8" customFormat="1" ht="11.25" x14ac:dyDescent="0.2">
      <c r="A138" s="5" t="s">
        <v>53</v>
      </c>
      <c r="B138" s="6" t="s">
        <v>113</v>
      </c>
      <c r="C138" s="6" t="s">
        <v>32</v>
      </c>
      <c r="D138" s="6" t="s">
        <v>62</v>
      </c>
      <c r="E138" s="6" t="s">
        <v>54</v>
      </c>
      <c r="F138" s="6"/>
      <c r="G138" s="7">
        <v>79500</v>
      </c>
      <c r="H138" s="7">
        <f t="shared" si="9"/>
        <v>66010</v>
      </c>
      <c r="I138" s="7">
        <f t="shared" si="10"/>
        <v>83.031446540880509</v>
      </c>
    </row>
    <row r="139" spans="1:9" s="8" customFormat="1" ht="22.5" x14ac:dyDescent="0.2">
      <c r="A139" s="5" t="s">
        <v>21</v>
      </c>
      <c r="B139" s="6" t="s">
        <v>113</v>
      </c>
      <c r="C139" s="6" t="s">
        <v>32</v>
      </c>
      <c r="D139" s="6" t="s">
        <v>62</v>
      </c>
      <c r="E139" s="6" t="s">
        <v>54</v>
      </c>
      <c r="F139" s="6" t="s">
        <v>22</v>
      </c>
      <c r="G139" s="7">
        <v>79500</v>
      </c>
      <c r="H139" s="7">
        <f>'[1]2'!$G$131+'[1]2'!$G$130</f>
        <v>66010</v>
      </c>
      <c r="I139" s="7">
        <f t="shared" si="10"/>
        <v>83.031446540880509</v>
      </c>
    </row>
    <row r="140" spans="1:9" s="8" customFormat="1" ht="21" x14ac:dyDescent="0.2">
      <c r="A140" s="2" t="s">
        <v>114</v>
      </c>
      <c r="B140" s="3" t="s">
        <v>115</v>
      </c>
      <c r="C140" s="3"/>
      <c r="D140" s="3"/>
      <c r="E140" s="3"/>
      <c r="F140" s="3"/>
      <c r="G140" s="4">
        <v>208900</v>
      </c>
      <c r="H140" s="4">
        <f t="shared" ref="H140:H145" si="11">H141</f>
        <v>208900</v>
      </c>
      <c r="I140" s="4">
        <f t="shared" si="10"/>
        <v>100</v>
      </c>
    </row>
    <row r="141" spans="1:9" s="8" customFormat="1" ht="31.5" x14ac:dyDescent="0.2">
      <c r="A141" s="2" t="s">
        <v>116</v>
      </c>
      <c r="B141" s="3" t="s">
        <v>117</v>
      </c>
      <c r="C141" s="3"/>
      <c r="D141" s="3"/>
      <c r="E141" s="3"/>
      <c r="F141" s="3"/>
      <c r="G141" s="4">
        <v>208900</v>
      </c>
      <c r="H141" s="4">
        <f t="shared" si="11"/>
        <v>208900</v>
      </c>
      <c r="I141" s="4">
        <f t="shared" si="10"/>
        <v>100</v>
      </c>
    </row>
    <row r="142" spans="1:9" s="8" customFormat="1" ht="11.25" x14ac:dyDescent="0.2">
      <c r="A142" s="5" t="s">
        <v>31</v>
      </c>
      <c r="B142" s="6" t="s">
        <v>117</v>
      </c>
      <c r="C142" s="6" t="s">
        <v>32</v>
      </c>
      <c r="D142" s="6"/>
      <c r="E142" s="6"/>
      <c r="F142" s="6"/>
      <c r="G142" s="7">
        <v>208900</v>
      </c>
      <c r="H142" s="7">
        <f t="shared" si="11"/>
        <v>208900</v>
      </c>
      <c r="I142" s="7">
        <f t="shared" si="10"/>
        <v>100</v>
      </c>
    </row>
    <row r="143" spans="1:9" s="8" customFormat="1" ht="11.25" x14ac:dyDescent="0.2">
      <c r="A143" s="5" t="s">
        <v>73</v>
      </c>
      <c r="B143" s="6" t="s">
        <v>117</v>
      </c>
      <c r="C143" s="6" t="s">
        <v>32</v>
      </c>
      <c r="D143" s="6" t="s">
        <v>74</v>
      </c>
      <c r="E143" s="6"/>
      <c r="F143" s="6"/>
      <c r="G143" s="7">
        <v>208900</v>
      </c>
      <c r="H143" s="7">
        <f t="shared" si="11"/>
        <v>208900</v>
      </c>
      <c r="I143" s="7">
        <f t="shared" si="10"/>
        <v>100</v>
      </c>
    </row>
    <row r="144" spans="1:9" s="8" customFormat="1" ht="22.5" x14ac:dyDescent="0.2">
      <c r="A144" s="5" t="s">
        <v>23</v>
      </c>
      <c r="B144" s="6" t="s">
        <v>117</v>
      </c>
      <c r="C144" s="6" t="s">
        <v>32</v>
      </c>
      <c r="D144" s="6" t="s">
        <v>74</v>
      </c>
      <c r="E144" s="6" t="s">
        <v>24</v>
      </c>
      <c r="F144" s="6"/>
      <c r="G144" s="7">
        <v>208900</v>
      </c>
      <c r="H144" s="7">
        <f t="shared" si="11"/>
        <v>208900</v>
      </c>
      <c r="I144" s="7">
        <f t="shared" si="10"/>
        <v>100</v>
      </c>
    </row>
    <row r="145" spans="1:9" s="8" customFormat="1" ht="22.5" x14ac:dyDescent="0.2">
      <c r="A145" s="5" t="s">
        <v>25</v>
      </c>
      <c r="B145" s="6" t="s">
        <v>117</v>
      </c>
      <c r="C145" s="6" t="s">
        <v>32</v>
      </c>
      <c r="D145" s="6" t="s">
        <v>74</v>
      </c>
      <c r="E145" s="6" t="s">
        <v>26</v>
      </c>
      <c r="F145" s="6"/>
      <c r="G145" s="7">
        <v>208900</v>
      </c>
      <c r="H145" s="7">
        <f t="shared" si="11"/>
        <v>208900</v>
      </c>
      <c r="I145" s="7">
        <f t="shared" si="10"/>
        <v>100</v>
      </c>
    </row>
    <row r="146" spans="1:9" s="8" customFormat="1" ht="22.5" x14ac:dyDescent="0.2">
      <c r="A146" s="5" t="s">
        <v>21</v>
      </c>
      <c r="B146" s="6" t="s">
        <v>117</v>
      </c>
      <c r="C146" s="6" t="s">
        <v>32</v>
      </c>
      <c r="D146" s="6" t="s">
        <v>74</v>
      </c>
      <c r="E146" s="6" t="s">
        <v>26</v>
      </c>
      <c r="F146" s="6" t="s">
        <v>22</v>
      </c>
      <c r="G146" s="7">
        <v>208900</v>
      </c>
      <c r="H146" s="7">
        <f>'[1]2'!$G$160</f>
        <v>208900</v>
      </c>
      <c r="I146" s="7">
        <f t="shared" si="10"/>
        <v>100</v>
      </c>
    </row>
    <row r="147" spans="1:9" s="8" customFormat="1" ht="31.5" x14ac:dyDescent="0.2">
      <c r="A147" s="2" t="s">
        <v>118</v>
      </c>
      <c r="B147" s="3" t="s">
        <v>119</v>
      </c>
      <c r="C147" s="3"/>
      <c r="D147" s="3"/>
      <c r="E147" s="3"/>
      <c r="F147" s="3"/>
      <c r="G147" s="4">
        <v>909300</v>
      </c>
      <c r="H147" s="4">
        <f t="shared" ref="H147:H152" si="12">H148</f>
        <v>909300</v>
      </c>
      <c r="I147" s="4">
        <f t="shared" si="10"/>
        <v>100</v>
      </c>
    </row>
    <row r="148" spans="1:9" s="8" customFormat="1" ht="31.5" x14ac:dyDescent="0.2">
      <c r="A148" s="2" t="s">
        <v>120</v>
      </c>
      <c r="B148" s="3" t="s">
        <v>121</v>
      </c>
      <c r="C148" s="3"/>
      <c r="D148" s="3"/>
      <c r="E148" s="3"/>
      <c r="F148" s="3"/>
      <c r="G148" s="4">
        <v>909300</v>
      </c>
      <c r="H148" s="4">
        <f t="shared" si="12"/>
        <v>909300</v>
      </c>
      <c r="I148" s="4">
        <f t="shared" si="10"/>
        <v>100</v>
      </c>
    </row>
    <row r="149" spans="1:9" s="8" customFormat="1" ht="11.25" x14ac:dyDescent="0.2">
      <c r="A149" s="5" t="s">
        <v>31</v>
      </c>
      <c r="B149" s="6" t="s">
        <v>121</v>
      </c>
      <c r="C149" s="6" t="s">
        <v>32</v>
      </c>
      <c r="D149" s="6"/>
      <c r="E149" s="6"/>
      <c r="F149" s="6"/>
      <c r="G149" s="7">
        <v>909300</v>
      </c>
      <c r="H149" s="7">
        <f t="shared" si="12"/>
        <v>909300</v>
      </c>
      <c r="I149" s="7">
        <f t="shared" si="10"/>
        <v>100</v>
      </c>
    </row>
    <row r="150" spans="1:9" s="8" customFormat="1" ht="11.25" x14ac:dyDescent="0.2">
      <c r="A150" s="5" t="s">
        <v>73</v>
      </c>
      <c r="B150" s="6" t="s">
        <v>121</v>
      </c>
      <c r="C150" s="6" t="s">
        <v>32</v>
      </c>
      <c r="D150" s="6" t="s">
        <v>74</v>
      </c>
      <c r="E150" s="6"/>
      <c r="F150" s="6"/>
      <c r="G150" s="7">
        <v>909300</v>
      </c>
      <c r="H150" s="7">
        <f t="shared" si="12"/>
        <v>909300</v>
      </c>
      <c r="I150" s="7">
        <f t="shared" si="10"/>
        <v>100</v>
      </c>
    </row>
    <row r="151" spans="1:9" s="8" customFormat="1" ht="22.5" x14ac:dyDescent="0.2">
      <c r="A151" s="5" t="s">
        <v>51</v>
      </c>
      <c r="B151" s="6" t="s">
        <v>121</v>
      </c>
      <c r="C151" s="6" t="s">
        <v>32</v>
      </c>
      <c r="D151" s="6" t="s">
        <v>74</v>
      </c>
      <c r="E151" s="6" t="s">
        <v>52</v>
      </c>
      <c r="F151" s="6"/>
      <c r="G151" s="7">
        <v>909300</v>
      </c>
      <c r="H151" s="7">
        <f t="shared" si="12"/>
        <v>909300</v>
      </c>
      <c r="I151" s="7">
        <f t="shared" si="10"/>
        <v>100</v>
      </c>
    </row>
    <row r="152" spans="1:9" s="8" customFormat="1" ht="11.25" x14ac:dyDescent="0.2">
      <c r="A152" s="5" t="s">
        <v>53</v>
      </c>
      <c r="B152" s="6" t="s">
        <v>121</v>
      </c>
      <c r="C152" s="6" t="s">
        <v>32</v>
      </c>
      <c r="D152" s="6" t="s">
        <v>74</v>
      </c>
      <c r="E152" s="6" t="s">
        <v>54</v>
      </c>
      <c r="F152" s="6"/>
      <c r="G152" s="7">
        <v>909300</v>
      </c>
      <c r="H152" s="7">
        <f t="shared" si="12"/>
        <v>909300</v>
      </c>
      <c r="I152" s="7">
        <f t="shared" si="10"/>
        <v>100</v>
      </c>
    </row>
    <row r="153" spans="1:9" s="8" customFormat="1" ht="22.5" x14ac:dyDescent="0.2">
      <c r="A153" s="5" t="s">
        <v>21</v>
      </c>
      <c r="B153" s="6" t="s">
        <v>121</v>
      </c>
      <c r="C153" s="6" t="s">
        <v>32</v>
      </c>
      <c r="D153" s="6" t="s">
        <v>74</v>
      </c>
      <c r="E153" s="6" t="s">
        <v>54</v>
      </c>
      <c r="F153" s="6" t="s">
        <v>22</v>
      </c>
      <c r="G153" s="7">
        <v>909300</v>
      </c>
      <c r="H153" s="7">
        <f>'[1]2'!$G$162+'[1]2'!$G$161</f>
        <v>909300</v>
      </c>
      <c r="I153" s="7">
        <f t="shared" si="10"/>
        <v>100</v>
      </c>
    </row>
    <row r="154" spans="1:9" s="8" customFormat="1" ht="21" x14ac:dyDescent="0.2">
      <c r="A154" s="2" t="s">
        <v>122</v>
      </c>
      <c r="B154" s="3" t="s">
        <v>123</v>
      </c>
      <c r="C154" s="3"/>
      <c r="D154" s="3"/>
      <c r="E154" s="3"/>
      <c r="F154" s="3"/>
      <c r="G154" s="4">
        <v>491600</v>
      </c>
      <c r="H154" s="4">
        <f t="shared" ref="H154:H159" si="13">H155</f>
        <v>490583.93</v>
      </c>
      <c r="I154" s="4">
        <f t="shared" si="10"/>
        <v>99.793313669650118</v>
      </c>
    </row>
    <row r="155" spans="1:9" s="8" customFormat="1" ht="21" x14ac:dyDescent="0.2">
      <c r="A155" s="2" t="s">
        <v>124</v>
      </c>
      <c r="B155" s="3" t="s">
        <v>125</v>
      </c>
      <c r="C155" s="3"/>
      <c r="D155" s="3"/>
      <c r="E155" s="3"/>
      <c r="F155" s="3"/>
      <c r="G155" s="4">
        <v>491600</v>
      </c>
      <c r="H155" s="4">
        <f t="shared" si="13"/>
        <v>490583.93</v>
      </c>
      <c r="I155" s="4">
        <f t="shared" si="10"/>
        <v>99.793313669650118</v>
      </c>
    </row>
    <row r="156" spans="1:9" s="8" customFormat="1" ht="11.25" x14ac:dyDescent="0.2">
      <c r="A156" s="5" t="s">
        <v>31</v>
      </c>
      <c r="B156" s="6" t="s">
        <v>125</v>
      </c>
      <c r="C156" s="6" t="s">
        <v>32</v>
      </c>
      <c r="D156" s="6"/>
      <c r="E156" s="6"/>
      <c r="F156" s="6"/>
      <c r="G156" s="7">
        <v>491600</v>
      </c>
      <c r="H156" s="7">
        <f t="shared" si="13"/>
        <v>490583.93</v>
      </c>
      <c r="I156" s="7">
        <f t="shared" si="10"/>
        <v>99.793313669650118</v>
      </c>
    </row>
    <row r="157" spans="1:9" s="8" customFormat="1" ht="11.25" x14ac:dyDescent="0.2">
      <c r="A157" s="5" t="s">
        <v>73</v>
      </c>
      <c r="B157" s="6" t="s">
        <v>125</v>
      </c>
      <c r="C157" s="6" t="s">
        <v>32</v>
      </c>
      <c r="D157" s="6" t="s">
        <v>74</v>
      </c>
      <c r="E157" s="6"/>
      <c r="F157" s="6"/>
      <c r="G157" s="7">
        <v>491600</v>
      </c>
      <c r="H157" s="7">
        <f t="shared" si="13"/>
        <v>490583.93</v>
      </c>
      <c r="I157" s="7">
        <f t="shared" si="10"/>
        <v>99.793313669650118</v>
      </c>
    </row>
    <row r="158" spans="1:9" s="8" customFormat="1" ht="22.5" x14ac:dyDescent="0.2">
      <c r="A158" s="5" t="s">
        <v>23</v>
      </c>
      <c r="B158" s="6" t="s">
        <v>125</v>
      </c>
      <c r="C158" s="6" t="s">
        <v>32</v>
      </c>
      <c r="D158" s="6" t="s">
        <v>74</v>
      </c>
      <c r="E158" s="6" t="s">
        <v>24</v>
      </c>
      <c r="F158" s="6"/>
      <c r="G158" s="7">
        <v>491600</v>
      </c>
      <c r="H158" s="7">
        <f t="shared" si="13"/>
        <v>490583.93</v>
      </c>
      <c r="I158" s="7">
        <f t="shared" si="10"/>
        <v>99.793313669650118</v>
      </c>
    </row>
    <row r="159" spans="1:9" s="8" customFormat="1" ht="22.5" x14ac:dyDescent="0.2">
      <c r="A159" s="5" t="s">
        <v>25</v>
      </c>
      <c r="B159" s="6" t="s">
        <v>125</v>
      </c>
      <c r="C159" s="6" t="s">
        <v>32</v>
      </c>
      <c r="D159" s="6" t="s">
        <v>74</v>
      </c>
      <c r="E159" s="6" t="s">
        <v>26</v>
      </c>
      <c r="F159" s="6"/>
      <c r="G159" s="7">
        <v>491600</v>
      </c>
      <c r="H159" s="7">
        <f t="shared" si="13"/>
        <v>490583.93</v>
      </c>
      <c r="I159" s="7">
        <f t="shared" si="10"/>
        <v>99.793313669650118</v>
      </c>
    </row>
    <row r="160" spans="1:9" s="8" customFormat="1" ht="22.5" x14ac:dyDescent="0.2">
      <c r="A160" s="5" t="s">
        <v>21</v>
      </c>
      <c r="B160" s="6" t="s">
        <v>125</v>
      </c>
      <c r="C160" s="6" t="s">
        <v>32</v>
      </c>
      <c r="D160" s="6" t="s">
        <v>74</v>
      </c>
      <c r="E160" s="6" t="s">
        <v>26</v>
      </c>
      <c r="F160" s="6" t="s">
        <v>22</v>
      </c>
      <c r="G160" s="7">
        <v>491600</v>
      </c>
      <c r="H160" s="7">
        <f>'[1]2'!$G$163</f>
        <v>490583.93</v>
      </c>
      <c r="I160" s="7">
        <f t="shared" si="10"/>
        <v>99.793313669650118</v>
      </c>
    </row>
    <row r="161" spans="1:9" s="8" customFormat="1" ht="21" x14ac:dyDescent="0.2">
      <c r="A161" s="2" t="s">
        <v>126</v>
      </c>
      <c r="B161" s="3" t="s">
        <v>127</v>
      </c>
      <c r="C161" s="3"/>
      <c r="D161" s="3"/>
      <c r="E161" s="3"/>
      <c r="F161" s="3"/>
      <c r="G161" s="4">
        <v>673200</v>
      </c>
      <c r="H161" s="4">
        <f t="shared" ref="H161:H166" si="14">H162</f>
        <v>673200</v>
      </c>
      <c r="I161" s="4">
        <f t="shared" si="10"/>
        <v>100</v>
      </c>
    </row>
    <row r="162" spans="1:9" s="8" customFormat="1" ht="21" x14ac:dyDescent="0.2">
      <c r="A162" s="2" t="s">
        <v>128</v>
      </c>
      <c r="B162" s="3" t="s">
        <v>129</v>
      </c>
      <c r="C162" s="3"/>
      <c r="D162" s="3"/>
      <c r="E162" s="3"/>
      <c r="F162" s="3"/>
      <c r="G162" s="4">
        <v>673200</v>
      </c>
      <c r="H162" s="4">
        <f t="shared" si="14"/>
        <v>673200</v>
      </c>
      <c r="I162" s="4">
        <f t="shared" si="10"/>
        <v>100</v>
      </c>
    </row>
    <row r="163" spans="1:9" s="8" customFormat="1" ht="11.25" x14ac:dyDescent="0.2">
      <c r="A163" s="5" t="s">
        <v>31</v>
      </c>
      <c r="B163" s="6" t="s">
        <v>129</v>
      </c>
      <c r="C163" s="6" t="s">
        <v>32</v>
      </c>
      <c r="D163" s="6"/>
      <c r="E163" s="6"/>
      <c r="F163" s="6"/>
      <c r="G163" s="7">
        <v>673200</v>
      </c>
      <c r="H163" s="7">
        <f t="shared" si="14"/>
        <v>673200</v>
      </c>
      <c r="I163" s="7">
        <f t="shared" si="10"/>
        <v>100</v>
      </c>
    </row>
    <row r="164" spans="1:9" s="8" customFormat="1" ht="11.25" x14ac:dyDescent="0.2">
      <c r="A164" s="5" t="s">
        <v>73</v>
      </c>
      <c r="B164" s="6" t="s">
        <v>129</v>
      </c>
      <c r="C164" s="6" t="s">
        <v>32</v>
      </c>
      <c r="D164" s="6" t="s">
        <v>74</v>
      </c>
      <c r="E164" s="6"/>
      <c r="F164" s="6"/>
      <c r="G164" s="7">
        <v>673200</v>
      </c>
      <c r="H164" s="7">
        <f t="shared" si="14"/>
        <v>673200</v>
      </c>
      <c r="I164" s="7">
        <f t="shared" si="10"/>
        <v>100</v>
      </c>
    </row>
    <row r="165" spans="1:9" s="8" customFormat="1" ht="22.5" x14ac:dyDescent="0.2">
      <c r="A165" s="5" t="s">
        <v>51</v>
      </c>
      <c r="B165" s="6" t="s">
        <v>129</v>
      </c>
      <c r="C165" s="6" t="s">
        <v>32</v>
      </c>
      <c r="D165" s="6" t="s">
        <v>74</v>
      </c>
      <c r="E165" s="6" t="s">
        <v>52</v>
      </c>
      <c r="F165" s="6"/>
      <c r="G165" s="7">
        <v>673200</v>
      </c>
      <c r="H165" s="7">
        <f t="shared" si="14"/>
        <v>673200</v>
      </c>
      <c r="I165" s="7">
        <f t="shared" si="10"/>
        <v>100</v>
      </c>
    </row>
    <row r="166" spans="1:9" s="8" customFormat="1" ht="11.25" x14ac:dyDescent="0.2">
      <c r="A166" s="5" t="s">
        <v>53</v>
      </c>
      <c r="B166" s="6" t="s">
        <v>129</v>
      </c>
      <c r="C166" s="6" t="s">
        <v>32</v>
      </c>
      <c r="D166" s="6" t="s">
        <v>74</v>
      </c>
      <c r="E166" s="6" t="s">
        <v>54</v>
      </c>
      <c r="F166" s="6"/>
      <c r="G166" s="7">
        <v>673200</v>
      </c>
      <c r="H166" s="7">
        <f t="shared" si="14"/>
        <v>673200</v>
      </c>
      <c r="I166" s="7">
        <f t="shared" si="10"/>
        <v>100</v>
      </c>
    </row>
    <row r="167" spans="1:9" s="8" customFormat="1" ht="22.5" x14ac:dyDescent="0.2">
      <c r="A167" s="5" t="s">
        <v>21</v>
      </c>
      <c r="B167" s="6" t="s">
        <v>129</v>
      </c>
      <c r="C167" s="6" t="s">
        <v>32</v>
      </c>
      <c r="D167" s="6" t="s">
        <v>74</v>
      </c>
      <c r="E167" s="6" t="s">
        <v>54</v>
      </c>
      <c r="F167" s="6" t="s">
        <v>22</v>
      </c>
      <c r="G167" s="7">
        <v>673200</v>
      </c>
      <c r="H167" s="7">
        <f>'[1]2'!$G$164+'[1]2'!$G$165</f>
        <v>673200</v>
      </c>
      <c r="I167" s="7">
        <f t="shared" si="10"/>
        <v>100</v>
      </c>
    </row>
    <row r="168" spans="1:9" s="8" customFormat="1" ht="21" x14ac:dyDescent="0.2">
      <c r="A168" s="2" t="s">
        <v>130</v>
      </c>
      <c r="B168" s="3" t="s">
        <v>131</v>
      </c>
      <c r="C168" s="3"/>
      <c r="D168" s="3"/>
      <c r="E168" s="3"/>
      <c r="F168" s="3"/>
      <c r="G168" s="4">
        <v>317900</v>
      </c>
      <c r="H168" s="4">
        <f t="shared" ref="H168:H173" si="15">H169</f>
        <v>277900</v>
      </c>
      <c r="I168" s="4">
        <f t="shared" si="10"/>
        <v>87.417426863793651</v>
      </c>
    </row>
    <row r="169" spans="1:9" s="8" customFormat="1" ht="21" x14ac:dyDescent="0.2">
      <c r="A169" s="2" t="s">
        <v>132</v>
      </c>
      <c r="B169" s="3" t="s">
        <v>133</v>
      </c>
      <c r="C169" s="3"/>
      <c r="D169" s="3"/>
      <c r="E169" s="3"/>
      <c r="F169" s="3"/>
      <c r="G169" s="4">
        <v>317900</v>
      </c>
      <c r="H169" s="4">
        <f t="shared" si="15"/>
        <v>277900</v>
      </c>
      <c r="I169" s="4">
        <f t="shared" si="10"/>
        <v>87.417426863793651</v>
      </c>
    </row>
    <row r="170" spans="1:9" s="8" customFormat="1" ht="11.25" x14ac:dyDescent="0.2">
      <c r="A170" s="5" t="s">
        <v>31</v>
      </c>
      <c r="B170" s="6" t="s">
        <v>133</v>
      </c>
      <c r="C170" s="6" t="s">
        <v>32</v>
      </c>
      <c r="D170" s="6"/>
      <c r="E170" s="6"/>
      <c r="F170" s="6"/>
      <c r="G170" s="7">
        <v>317900</v>
      </c>
      <c r="H170" s="7">
        <f t="shared" si="15"/>
        <v>277900</v>
      </c>
      <c r="I170" s="7">
        <f t="shared" si="10"/>
        <v>87.417426863793651</v>
      </c>
    </row>
    <row r="171" spans="1:9" s="8" customFormat="1" ht="11.25" x14ac:dyDescent="0.2">
      <c r="A171" s="5" t="s">
        <v>61</v>
      </c>
      <c r="B171" s="6" t="s">
        <v>133</v>
      </c>
      <c r="C171" s="6" t="s">
        <v>32</v>
      </c>
      <c r="D171" s="6" t="s">
        <v>62</v>
      </c>
      <c r="E171" s="6"/>
      <c r="F171" s="6"/>
      <c r="G171" s="7">
        <v>317900</v>
      </c>
      <c r="H171" s="7">
        <f t="shared" si="15"/>
        <v>277900</v>
      </c>
      <c r="I171" s="7">
        <f t="shared" si="10"/>
        <v>87.417426863793651</v>
      </c>
    </row>
    <row r="172" spans="1:9" s="8" customFormat="1" ht="22.5" x14ac:dyDescent="0.2">
      <c r="A172" s="5" t="s">
        <v>51</v>
      </c>
      <c r="B172" s="6" t="s">
        <v>133</v>
      </c>
      <c r="C172" s="6" t="s">
        <v>32</v>
      </c>
      <c r="D172" s="6" t="s">
        <v>62</v>
      </c>
      <c r="E172" s="6" t="s">
        <v>52</v>
      </c>
      <c r="F172" s="6"/>
      <c r="G172" s="7">
        <v>317900</v>
      </c>
      <c r="H172" s="7">
        <f t="shared" si="15"/>
        <v>277900</v>
      </c>
      <c r="I172" s="7">
        <f t="shared" si="10"/>
        <v>87.417426863793651</v>
      </c>
    </row>
    <row r="173" spans="1:9" s="8" customFormat="1" ht="11.25" x14ac:dyDescent="0.2">
      <c r="A173" s="5" t="s">
        <v>53</v>
      </c>
      <c r="B173" s="6" t="s">
        <v>133</v>
      </c>
      <c r="C173" s="6" t="s">
        <v>32</v>
      </c>
      <c r="D173" s="6" t="s">
        <v>62</v>
      </c>
      <c r="E173" s="6" t="s">
        <v>54</v>
      </c>
      <c r="F173" s="6"/>
      <c r="G173" s="7">
        <v>317900</v>
      </c>
      <c r="H173" s="7">
        <f t="shared" si="15"/>
        <v>277900</v>
      </c>
      <c r="I173" s="7">
        <f t="shared" si="10"/>
        <v>87.417426863793651</v>
      </c>
    </row>
    <row r="174" spans="1:9" s="8" customFormat="1" ht="22.5" x14ac:dyDescent="0.2">
      <c r="A174" s="5" t="s">
        <v>21</v>
      </c>
      <c r="B174" s="6" t="s">
        <v>133</v>
      </c>
      <c r="C174" s="6" t="s">
        <v>32</v>
      </c>
      <c r="D174" s="6" t="s">
        <v>62</v>
      </c>
      <c r="E174" s="6" t="s">
        <v>54</v>
      </c>
      <c r="F174" s="6" t="s">
        <v>22</v>
      </c>
      <c r="G174" s="7">
        <v>317900</v>
      </c>
      <c r="H174" s="7">
        <f>'[1]2'!$G$132</f>
        <v>277900</v>
      </c>
      <c r="I174" s="7">
        <f t="shared" si="10"/>
        <v>87.417426863793651</v>
      </c>
    </row>
    <row r="175" spans="1:9" s="8" customFormat="1" ht="21" x14ac:dyDescent="0.2">
      <c r="A175" s="2" t="s">
        <v>134</v>
      </c>
      <c r="B175" s="3" t="s">
        <v>135</v>
      </c>
      <c r="C175" s="3"/>
      <c r="D175" s="3"/>
      <c r="E175" s="3"/>
      <c r="F175" s="3"/>
      <c r="G175" s="4">
        <v>114700</v>
      </c>
      <c r="H175" s="4">
        <f t="shared" ref="H175:H180" si="16">H176</f>
        <v>114700</v>
      </c>
      <c r="I175" s="4">
        <f t="shared" si="10"/>
        <v>100</v>
      </c>
    </row>
    <row r="176" spans="1:9" s="8" customFormat="1" ht="21" x14ac:dyDescent="0.2">
      <c r="A176" s="2" t="s">
        <v>136</v>
      </c>
      <c r="B176" s="3" t="s">
        <v>137</v>
      </c>
      <c r="C176" s="3"/>
      <c r="D176" s="3"/>
      <c r="E176" s="3"/>
      <c r="F176" s="3"/>
      <c r="G176" s="4">
        <v>114700</v>
      </c>
      <c r="H176" s="4">
        <f t="shared" si="16"/>
        <v>114700</v>
      </c>
      <c r="I176" s="4">
        <f t="shared" si="10"/>
        <v>100</v>
      </c>
    </row>
    <row r="177" spans="1:9" s="8" customFormat="1" ht="11.25" x14ac:dyDescent="0.2">
      <c r="A177" s="5" t="s">
        <v>31</v>
      </c>
      <c r="B177" s="6" t="s">
        <v>137</v>
      </c>
      <c r="C177" s="6" t="s">
        <v>32</v>
      </c>
      <c r="D177" s="6"/>
      <c r="E177" s="6"/>
      <c r="F177" s="6"/>
      <c r="G177" s="7">
        <v>114700</v>
      </c>
      <c r="H177" s="7">
        <f t="shared" si="16"/>
        <v>114700</v>
      </c>
      <c r="I177" s="7">
        <f t="shared" si="10"/>
        <v>100</v>
      </c>
    </row>
    <row r="178" spans="1:9" s="8" customFormat="1" ht="11.25" x14ac:dyDescent="0.2">
      <c r="A178" s="5" t="s">
        <v>73</v>
      </c>
      <c r="B178" s="6" t="s">
        <v>137</v>
      </c>
      <c r="C178" s="6" t="s">
        <v>32</v>
      </c>
      <c r="D178" s="6" t="s">
        <v>74</v>
      </c>
      <c r="E178" s="6"/>
      <c r="F178" s="6"/>
      <c r="G178" s="7">
        <v>114700</v>
      </c>
      <c r="H178" s="7">
        <f t="shared" si="16"/>
        <v>114700</v>
      </c>
      <c r="I178" s="7">
        <f t="shared" si="10"/>
        <v>100</v>
      </c>
    </row>
    <row r="179" spans="1:9" s="8" customFormat="1" ht="22.5" x14ac:dyDescent="0.2">
      <c r="A179" s="5" t="s">
        <v>23</v>
      </c>
      <c r="B179" s="6" t="s">
        <v>137</v>
      </c>
      <c r="C179" s="6" t="s">
        <v>32</v>
      </c>
      <c r="D179" s="6" t="s">
        <v>74</v>
      </c>
      <c r="E179" s="6" t="s">
        <v>24</v>
      </c>
      <c r="F179" s="6"/>
      <c r="G179" s="7">
        <v>114700</v>
      </c>
      <c r="H179" s="7">
        <f t="shared" si="16"/>
        <v>114700</v>
      </c>
      <c r="I179" s="7">
        <f t="shared" si="10"/>
        <v>100</v>
      </c>
    </row>
    <row r="180" spans="1:9" s="8" customFormat="1" ht="22.5" x14ac:dyDescent="0.2">
      <c r="A180" s="5" t="s">
        <v>25</v>
      </c>
      <c r="B180" s="6" t="s">
        <v>137</v>
      </c>
      <c r="C180" s="6" t="s">
        <v>32</v>
      </c>
      <c r="D180" s="6" t="s">
        <v>74</v>
      </c>
      <c r="E180" s="6" t="s">
        <v>26</v>
      </c>
      <c r="F180" s="6"/>
      <c r="G180" s="7">
        <v>114700</v>
      </c>
      <c r="H180" s="7">
        <f t="shared" si="16"/>
        <v>114700</v>
      </c>
      <c r="I180" s="7">
        <f t="shared" si="10"/>
        <v>100</v>
      </c>
    </row>
    <row r="181" spans="1:9" s="8" customFormat="1" ht="22.5" x14ac:dyDescent="0.2">
      <c r="A181" s="5" t="s">
        <v>21</v>
      </c>
      <c r="B181" s="6" t="s">
        <v>137</v>
      </c>
      <c r="C181" s="6" t="s">
        <v>32</v>
      </c>
      <c r="D181" s="6" t="s">
        <v>74</v>
      </c>
      <c r="E181" s="6" t="s">
        <v>26</v>
      </c>
      <c r="F181" s="6" t="s">
        <v>22</v>
      </c>
      <c r="G181" s="7">
        <v>114700</v>
      </c>
      <c r="H181" s="7">
        <f>'[1]2'!$G$166</f>
        <v>114700</v>
      </c>
      <c r="I181" s="7">
        <f t="shared" si="10"/>
        <v>100</v>
      </c>
    </row>
    <row r="182" spans="1:9" s="8" customFormat="1" ht="31.5" x14ac:dyDescent="0.2">
      <c r="A182" s="2" t="s">
        <v>138</v>
      </c>
      <c r="B182" s="3" t="s">
        <v>139</v>
      </c>
      <c r="C182" s="3"/>
      <c r="D182" s="3"/>
      <c r="E182" s="3"/>
      <c r="F182" s="3"/>
      <c r="G182" s="4">
        <v>713800</v>
      </c>
      <c r="H182" s="4">
        <f t="shared" ref="H182:H187" si="17">H183</f>
        <v>713800</v>
      </c>
      <c r="I182" s="4">
        <f t="shared" si="10"/>
        <v>100</v>
      </c>
    </row>
    <row r="183" spans="1:9" s="8" customFormat="1" ht="31.5" x14ac:dyDescent="0.2">
      <c r="A183" s="2" t="s">
        <v>140</v>
      </c>
      <c r="B183" s="3" t="s">
        <v>141</v>
      </c>
      <c r="C183" s="3"/>
      <c r="D183" s="3"/>
      <c r="E183" s="3"/>
      <c r="F183" s="3"/>
      <c r="G183" s="4">
        <v>713800</v>
      </c>
      <c r="H183" s="4">
        <f t="shared" si="17"/>
        <v>713800</v>
      </c>
      <c r="I183" s="4">
        <f t="shared" si="10"/>
        <v>100</v>
      </c>
    </row>
    <row r="184" spans="1:9" s="8" customFormat="1" ht="11.25" x14ac:dyDescent="0.2">
      <c r="A184" s="5" t="s">
        <v>31</v>
      </c>
      <c r="B184" s="6" t="s">
        <v>141</v>
      </c>
      <c r="C184" s="6" t="s">
        <v>32</v>
      </c>
      <c r="D184" s="6"/>
      <c r="E184" s="6"/>
      <c r="F184" s="6"/>
      <c r="G184" s="7">
        <v>713800</v>
      </c>
      <c r="H184" s="7">
        <f t="shared" si="17"/>
        <v>713800</v>
      </c>
      <c r="I184" s="7">
        <f t="shared" si="10"/>
        <v>100</v>
      </c>
    </row>
    <row r="185" spans="1:9" s="8" customFormat="1" ht="11.25" x14ac:dyDescent="0.2">
      <c r="A185" s="5" t="s">
        <v>73</v>
      </c>
      <c r="B185" s="6" t="s">
        <v>141</v>
      </c>
      <c r="C185" s="6" t="s">
        <v>32</v>
      </c>
      <c r="D185" s="6" t="s">
        <v>74</v>
      </c>
      <c r="E185" s="6"/>
      <c r="F185" s="6"/>
      <c r="G185" s="7">
        <v>713800</v>
      </c>
      <c r="H185" s="7">
        <f t="shared" si="17"/>
        <v>713800</v>
      </c>
      <c r="I185" s="7">
        <f t="shared" si="10"/>
        <v>100</v>
      </c>
    </row>
    <row r="186" spans="1:9" s="8" customFormat="1" ht="22.5" x14ac:dyDescent="0.2">
      <c r="A186" s="5" t="s">
        <v>51</v>
      </c>
      <c r="B186" s="6" t="s">
        <v>141</v>
      </c>
      <c r="C186" s="6" t="s">
        <v>32</v>
      </c>
      <c r="D186" s="6" t="s">
        <v>74</v>
      </c>
      <c r="E186" s="6" t="s">
        <v>52</v>
      </c>
      <c r="F186" s="6"/>
      <c r="G186" s="7">
        <v>713800</v>
      </c>
      <c r="H186" s="7">
        <f t="shared" si="17"/>
        <v>713800</v>
      </c>
      <c r="I186" s="7">
        <f t="shared" si="10"/>
        <v>100</v>
      </c>
    </row>
    <row r="187" spans="1:9" s="8" customFormat="1" ht="11.25" x14ac:dyDescent="0.2">
      <c r="A187" s="5" t="s">
        <v>53</v>
      </c>
      <c r="B187" s="6" t="s">
        <v>141</v>
      </c>
      <c r="C187" s="6" t="s">
        <v>32</v>
      </c>
      <c r="D187" s="6" t="s">
        <v>74</v>
      </c>
      <c r="E187" s="6" t="s">
        <v>54</v>
      </c>
      <c r="F187" s="6"/>
      <c r="G187" s="7">
        <v>713800</v>
      </c>
      <c r="H187" s="7">
        <f t="shared" si="17"/>
        <v>713800</v>
      </c>
      <c r="I187" s="7">
        <f t="shared" si="10"/>
        <v>100</v>
      </c>
    </row>
    <row r="188" spans="1:9" s="8" customFormat="1" ht="22.5" x14ac:dyDescent="0.2">
      <c r="A188" s="5" t="s">
        <v>21</v>
      </c>
      <c r="B188" s="6" t="s">
        <v>141</v>
      </c>
      <c r="C188" s="6" t="s">
        <v>32</v>
      </c>
      <c r="D188" s="6" t="s">
        <v>74</v>
      </c>
      <c r="E188" s="6" t="s">
        <v>54</v>
      </c>
      <c r="F188" s="6" t="s">
        <v>22</v>
      </c>
      <c r="G188" s="7">
        <v>713800</v>
      </c>
      <c r="H188" s="7">
        <f>'[1]2'!$G$167+'[1]2'!$G$168</f>
        <v>713800</v>
      </c>
      <c r="I188" s="7">
        <f t="shared" si="10"/>
        <v>100</v>
      </c>
    </row>
    <row r="189" spans="1:9" s="8" customFormat="1" ht="21" x14ac:dyDescent="0.2">
      <c r="A189" s="2" t="s">
        <v>142</v>
      </c>
      <c r="B189" s="3" t="s">
        <v>143</v>
      </c>
      <c r="C189" s="3"/>
      <c r="D189" s="3"/>
      <c r="E189" s="3"/>
      <c r="F189" s="3"/>
      <c r="G189" s="4">
        <v>147700</v>
      </c>
      <c r="H189" s="4">
        <f t="shared" ref="H189:H194" si="18">H190</f>
        <v>147676.85999999999</v>
      </c>
      <c r="I189" s="4">
        <f t="shared" si="10"/>
        <v>99.984333107650642</v>
      </c>
    </row>
    <row r="190" spans="1:9" s="8" customFormat="1" ht="42" x14ac:dyDescent="0.2">
      <c r="A190" s="2" t="s">
        <v>144</v>
      </c>
      <c r="B190" s="3" t="s">
        <v>145</v>
      </c>
      <c r="C190" s="3"/>
      <c r="D190" s="3"/>
      <c r="E190" s="3"/>
      <c r="F190" s="3"/>
      <c r="G190" s="4">
        <v>147700</v>
      </c>
      <c r="H190" s="4">
        <f t="shared" si="18"/>
        <v>147676.85999999999</v>
      </c>
      <c r="I190" s="4">
        <f t="shared" si="10"/>
        <v>99.984333107650642</v>
      </c>
    </row>
    <row r="191" spans="1:9" s="8" customFormat="1" ht="11.25" x14ac:dyDescent="0.2">
      <c r="A191" s="5" t="s">
        <v>31</v>
      </c>
      <c r="B191" s="6" t="s">
        <v>145</v>
      </c>
      <c r="C191" s="6" t="s">
        <v>32</v>
      </c>
      <c r="D191" s="6"/>
      <c r="E191" s="6"/>
      <c r="F191" s="6"/>
      <c r="G191" s="7">
        <v>147700</v>
      </c>
      <c r="H191" s="7">
        <f t="shared" si="18"/>
        <v>147676.85999999999</v>
      </c>
      <c r="I191" s="7">
        <f t="shared" si="10"/>
        <v>99.984333107650642</v>
      </c>
    </row>
    <row r="192" spans="1:9" s="8" customFormat="1" ht="11.25" x14ac:dyDescent="0.2">
      <c r="A192" s="5" t="s">
        <v>73</v>
      </c>
      <c r="B192" s="6" t="s">
        <v>145</v>
      </c>
      <c r="C192" s="6" t="s">
        <v>32</v>
      </c>
      <c r="D192" s="6" t="s">
        <v>74</v>
      </c>
      <c r="E192" s="6"/>
      <c r="F192" s="6"/>
      <c r="G192" s="7">
        <v>147700</v>
      </c>
      <c r="H192" s="7">
        <f t="shared" si="18"/>
        <v>147676.85999999999</v>
      </c>
      <c r="I192" s="7">
        <f t="shared" si="10"/>
        <v>99.984333107650642</v>
      </c>
    </row>
    <row r="193" spans="1:9" s="8" customFormat="1" ht="22.5" x14ac:dyDescent="0.2">
      <c r="A193" s="5" t="s">
        <v>23</v>
      </c>
      <c r="B193" s="6" t="s">
        <v>145</v>
      </c>
      <c r="C193" s="6" t="s">
        <v>32</v>
      </c>
      <c r="D193" s="6" t="s">
        <v>74</v>
      </c>
      <c r="E193" s="6" t="s">
        <v>24</v>
      </c>
      <c r="F193" s="6"/>
      <c r="G193" s="7">
        <v>147700</v>
      </c>
      <c r="H193" s="7">
        <f t="shared" si="18"/>
        <v>147676.85999999999</v>
      </c>
      <c r="I193" s="7">
        <f t="shared" si="10"/>
        <v>99.984333107650642</v>
      </c>
    </row>
    <row r="194" spans="1:9" s="8" customFormat="1" ht="22.5" x14ac:dyDescent="0.2">
      <c r="A194" s="5" t="s">
        <v>25</v>
      </c>
      <c r="B194" s="6" t="s">
        <v>145</v>
      </c>
      <c r="C194" s="6" t="s">
        <v>32</v>
      </c>
      <c r="D194" s="6" t="s">
        <v>74</v>
      </c>
      <c r="E194" s="6" t="s">
        <v>26</v>
      </c>
      <c r="F194" s="6"/>
      <c r="G194" s="7">
        <v>147700</v>
      </c>
      <c r="H194" s="7">
        <f t="shared" si="18"/>
        <v>147676.85999999999</v>
      </c>
      <c r="I194" s="7">
        <f t="shared" si="10"/>
        <v>99.984333107650642</v>
      </c>
    </row>
    <row r="195" spans="1:9" s="8" customFormat="1" ht="22.5" x14ac:dyDescent="0.2">
      <c r="A195" s="5" t="s">
        <v>21</v>
      </c>
      <c r="B195" s="6" t="s">
        <v>145</v>
      </c>
      <c r="C195" s="6" t="s">
        <v>32</v>
      </c>
      <c r="D195" s="6" t="s">
        <v>74</v>
      </c>
      <c r="E195" s="6" t="s">
        <v>26</v>
      </c>
      <c r="F195" s="6" t="s">
        <v>22</v>
      </c>
      <c r="G195" s="7">
        <v>147700</v>
      </c>
      <c r="H195" s="7">
        <f>'[1]2'!$G$169</f>
        <v>147676.85999999999</v>
      </c>
      <c r="I195" s="7">
        <f t="shared" si="10"/>
        <v>99.984333107650642</v>
      </c>
    </row>
    <row r="196" spans="1:9" s="8" customFormat="1" ht="42" x14ac:dyDescent="0.2">
      <c r="A196" s="2" t="s">
        <v>146</v>
      </c>
      <c r="B196" s="3" t="s">
        <v>147</v>
      </c>
      <c r="C196" s="3"/>
      <c r="D196" s="3"/>
      <c r="E196" s="3"/>
      <c r="F196" s="3"/>
      <c r="G196" s="4">
        <v>1624000</v>
      </c>
      <c r="H196" s="4">
        <f>H197</f>
        <v>1624000</v>
      </c>
      <c r="I196" s="4">
        <f t="shared" si="10"/>
        <v>100</v>
      </c>
    </row>
    <row r="197" spans="1:9" s="8" customFormat="1" ht="21" x14ac:dyDescent="0.2">
      <c r="A197" s="2" t="s">
        <v>148</v>
      </c>
      <c r="B197" s="3" t="s">
        <v>149</v>
      </c>
      <c r="C197" s="3"/>
      <c r="D197" s="3"/>
      <c r="E197" s="3"/>
      <c r="F197" s="3"/>
      <c r="G197" s="4">
        <v>1624000</v>
      </c>
      <c r="H197" s="4">
        <f>H198</f>
        <v>1624000</v>
      </c>
      <c r="I197" s="4">
        <f t="shared" si="10"/>
        <v>100</v>
      </c>
    </row>
    <row r="198" spans="1:9" s="8" customFormat="1" ht="11.25" x14ac:dyDescent="0.2">
      <c r="A198" s="5" t="s">
        <v>31</v>
      </c>
      <c r="B198" s="6" t="s">
        <v>149</v>
      </c>
      <c r="C198" s="6" t="s">
        <v>32</v>
      </c>
      <c r="D198" s="6"/>
      <c r="E198" s="6"/>
      <c r="F198" s="6"/>
      <c r="G198" s="7">
        <v>1624000</v>
      </c>
      <c r="H198" s="7">
        <f>H199</f>
        <v>1624000</v>
      </c>
      <c r="I198" s="7">
        <f t="shared" si="10"/>
        <v>100</v>
      </c>
    </row>
    <row r="199" spans="1:9" s="8" customFormat="1" ht="11.25" x14ac:dyDescent="0.2">
      <c r="A199" s="5" t="s">
        <v>73</v>
      </c>
      <c r="B199" s="6" t="s">
        <v>149</v>
      </c>
      <c r="C199" s="6" t="s">
        <v>32</v>
      </c>
      <c r="D199" s="6" t="s">
        <v>74</v>
      </c>
      <c r="E199" s="6"/>
      <c r="F199" s="6"/>
      <c r="G199" s="7">
        <v>1624000</v>
      </c>
      <c r="H199" s="7">
        <f>H200</f>
        <v>1624000</v>
      </c>
      <c r="I199" s="7">
        <f t="shared" ref="I199:I241" si="19">H199/G199*100</f>
        <v>100</v>
      </c>
    </row>
    <row r="200" spans="1:9" s="8" customFormat="1" ht="22.5" x14ac:dyDescent="0.2">
      <c r="A200" s="5" t="s">
        <v>51</v>
      </c>
      <c r="B200" s="6" t="s">
        <v>149</v>
      </c>
      <c r="C200" s="6" t="s">
        <v>32</v>
      </c>
      <c r="D200" s="6" t="s">
        <v>74</v>
      </c>
      <c r="E200" s="6" t="s">
        <v>52</v>
      </c>
      <c r="F200" s="6"/>
      <c r="G200" s="7">
        <v>1624000</v>
      </c>
      <c r="H200" s="7">
        <f>H201</f>
        <v>1624000</v>
      </c>
      <c r="I200" s="7">
        <f t="shared" si="19"/>
        <v>100</v>
      </c>
    </row>
    <row r="201" spans="1:9" s="8" customFormat="1" ht="11.25" x14ac:dyDescent="0.2">
      <c r="A201" s="5" t="s">
        <v>53</v>
      </c>
      <c r="B201" s="6" t="s">
        <v>149</v>
      </c>
      <c r="C201" s="6" t="s">
        <v>32</v>
      </c>
      <c r="D201" s="6" t="s">
        <v>74</v>
      </c>
      <c r="E201" s="6" t="s">
        <v>54</v>
      </c>
      <c r="F201" s="6"/>
      <c r="G201" s="7">
        <v>1624000</v>
      </c>
      <c r="H201" s="7">
        <f>'[1]2'!$G$170</f>
        <v>1624000</v>
      </c>
      <c r="I201" s="7">
        <f t="shared" si="19"/>
        <v>100</v>
      </c>
    </row>
    <row r="202" spans="1:9" s="8" customFormat="1" ht="22.5" x14ac:dyDescent="0.2">
      <c r="A202" s="5" t="s">
        <v>21</v>
      </c>
      <c r="B202" s="6" t="s">
        <v>149</v>
      </c>
      <c r="C202" s="6" t="s">
        <v>32</v>
      </c>
      <c r="D202" s="6" t="s">
        <v>74</v>
      </c>
      <c r="E202" s="6" t="s">
        <v>54</v>
      </c>
      <c r="F202" s="6" t="s">
        <v>22</v>
      </c>
      <c r="G202" s="7">
        <v>1624000</v>
      </c>
      <c r="H202" s="7"/>
      <c r="I202" s="7">
        <f t="shared" si="19"/>
        <v>0</v>
      </c>
    </row>
    <row r="203" spans="1:9" s="8" customFormat="1" ht="42" x14ac:dyDescent="0.2">
      <c r="A203" s="2" t="s">
        <v>150</v>
      </c>
      <c r="B203" s="3" t="s">
        <v>151</v>
      </c>
      <c r="C203" s="3"/>
      <c r="D203" s="3"/>
      <c r="E203" s="3"/>
      <c r="F203" s="3"/>
      <c r="G203" s="4">
        <v>973420</v>
      </c>
      <c r="H203" s="4">
        <f t="shared" ref="H203:H209" si="20">H204</f>
        <v>973321</v>
      </c>
      <c r="I203" s="4">
        <f t="shared" si="19"/>
        <v>99.989829672700381</v>
      </c>
    </row>
    <row r="204" spans="1:9" s="8" customFormat="1" ht="42" x14ac:dyDescent="0.2">
      <c r="A204" s="2" t="s">
        <v>152</v>
      </c>
      <c r="B204" s="3" t="s">
        <v>153</v>
      </c>
      <c r="C204" s="3"/>
      <c r="D204" s="3"/>
      <c r="E204" s="3"/>
      <c r="F204" s="3"/>
      <c r="G204" s="4">
        <v>973420</v>
      </c>
      <c r="H204" s="4">
        <f t="shared" si="20"/>
        <v>973321</v>
      </c>
      <c r="I204" s="4">
        <f t="shared" si="19"/>
        <v>99.989829672700381</v>
      </c>
    </row>
    <row r="205" spans="1:9" s="8" customFormat="1" ht="42" x14ac:dyDescent="0.2">
      <c r="A205" s="2" t="s">
        <v>154</v>
      </c>
      <c r="B205" s="3" t="s">
        <v>155</v>
      </c>
      <c r="C205" s="3"/>
      <c r="D205" s="3"/>
      <c r="E205" s="3"/>
      <c r="F205" s="3"/>
      <c r="G205" s="4">
        <v>973420</v>
      </c>
      <c r="H205" s="4">
        <f t="shared" si="20"/>
        <v>973321</v>
      </c>
      <c r="I205" s="4">
        <f t="shared" si="19"/>
        <v>99.989829672700381</v>
      </c>
    </row>
    <row r="206" spans="1:9" s="8" customFormat="1" ht="11.25" x14ac:dyDescent="0.2">
      <c r="A206" s="5" t="s">
        <v>31</v>
      </c>
      <c r="B206" s="6" t="s">
        <v>155</v>
      </c>
      <c r="C206" s="6" t="s">
        <v>32</v>
      </c>
      <c r="D206" s="6"/>
      <c r="E206" s="6"/>
      <c r="F206" s="6"/>
      <c r="G206" s="7">
        <v>973420</v>
      </c>
      <c r="H206" s="7">
        <f t="shared" si="20"/>
        <v>973321</v>
      </c>
      <c r="I206" s="7">
        <f t="shared" si="19"/>
        <v>99.989829672700381</v>
      </c>
    </row>
    <row r="207" spans="1:9" s="8" customFormat="1" ht="11.25" x14ac:dyDescent="0.2">
      <c r="A207" s="5" t="s">
        <v>73</v>
      </c>
      <c r="B207" s="6" t="s">
        <v>155</v>
      </c>
      <c r="C207" s="6" t="s">
        <v>32</v>
      </c>
      <c r="D207" s="6" t="s">
        <v>74</v>
      </c>
      <c r="E207" s="6"/>
      <c r="F207" s="6"/>
      <c r="G207" s="7">
        <v>973420</v>
      </c>
      <c r="H207" s="7">
        <f t="shared" si="20"/>
        <v>973321</v>
      </c>
      <c r="I207" s="7">
        <f t="shared" si="19"/>
        <v>99.989829672700381</v>
      </c>
    </row>
    <row r="208" spans="1:9" s="8" customFormat="1" ht="22.5" x14ac:dyDescent="0.2">
      <c r="A208" s="5" t="s">
        <v>23</v>
      </c>
      <c r="B208" s="6" t="s">
        <v>155</v>
      </c>
      <c r="C208" s="6" t="s">
        <v>32</v>
      </c>
      <c r="D208" s="6" t="s">
        <v>74</v>
      </c>
      <c r="E208" s="6" t="s">
        <v>24</v>
      </c>
      <c r="F208" s="6"/>
      <c r="G208" s="7">
        <v>973420</v>
      </c>
      <c r="H208" s="7">
        <f t="shared" si="20"/>
        <v>973321</v>
      </c>
      <c r="I208" s="7">
        <f t="shared" si="19"/>
        <v>99.989829672700381</v>
      </c>
    </row>
    <row r="209" spans="1:9" s="8" customFormat="1" ht="22.5" x14ac:dyDescent="0.2">
      <c r="A209" s="5" t="s">
        <v>25</v>
      </c>
      <c r="B209" s="6" t="s">
        <v>155</v>
      </c>
      <c r="C209" s="6" t="s">
        <v>32</v>
      </c>
      <c r="D209" s="6" t="s">
        <v>74</v>
      </c>
      <c r="E209" s="6" t="s">
        <v>26</v>
      </c>
      <c r="F209" s="6"/>
      <c r="G209" s="7">
        <v>973420</v>
      </c>
      <c r="H209" s="7">
        <f t="shared" si="20"/>
        <v>973321</v>
      </c>
      <c r="I209" s="7">
        <f t="shared" si="19"/>
        <v>99.989829672700381</v>
      </c>
    </row>
    <row r="210" spans="1:9" s="8" customFormat="1" ht="22.5" x14ac:dyDescent="0.2">
      <c r="A210" s="5" t="s">
        <v>21</v>
      </c>
      <c r="B210" s="6" t="s">
        <v>155</v>
      </c>
      <c r="C210" s="6" t="s">
        <v>32</v>
      </c>
      <c r="D210" s="6" t="s">
        <v>74</v>
      </c>
      <c r="E210" s="6" t="s">
        <v>26</v>
      </c>
      <c r="F210" s="6" t="s">
        <v>22</v>
      </c>
      <c r="G210" s="7">
        <v>973420</v>
      </c>
      <c r="H210" s="7">
        <f>'[1]2'!$G$172</f>
        <v>973321</v>
      </c>
      <c r="I210" s="7">
        <f t="shared" si="19"/>
        <v>99.989829672700381</v>
      </c>
    </row>
    <row r="211" spans="1:9" s="8" customFormat="1" ht="31.5" x14ac:dyDescent="0.2">
      <c r="A211" s="2" t="s">
        <v>156</v>
      </c>
      <c r="B211" s="3" t="s">
        <v>157</v>
      </c>
      <c r="C211" s="3"/>
      <c r="D211" s="3"/>
      <c r="E211" s="3"/>
      <c r="F211" s="3"/>
      <c r="G211" s="4">
        <v>263205</v>
      </c>
      <c r="H211" s="4">
        <f t="shared" ref="H211:H217" si="21">H212</f>
        <v>263205</v>
      </c>
      <c r="I211" s="4">
        <f t="shared" si="19"/>
        <v>100</v>
      </c>
    </row>
    <row r="212" spans="1:9" s="8" customFormat="1" ht="52.5" x14ac:dyDescent="0.2">
      <c r="A212" s="2" t="s">
        <v>158</v>
      </c>
      <c r="B212" s="3" t="s">
        <v>159</v>
      </c>
      <c r="C212" s="3"/>
      <c r="D212" s="3"/>
      <c r="E212" s="3"/>
      <c r="F212" s="3"/>
      <c r="G212" s="4">
        <v>263205</v>
      </c>
      <c r="H212" s="4">
        <f t="shared" si="21"/>
        <v>263205</v>
      </c>
      <c r="I212" s="4">
        <f t="shared" si="19"/>
        <v>100</v>
      </c>
    </row>
    <row r="213" spans="1:9" s="8" customFormat="1" ht="42" x14ac:dyDescent="0.2">
      <c r="A213" s="2" t="s">
        <v>160</v>
      </c>
      <c r="B213" s="3" t="s">
        <v>161</v>
      </c>
      <c r="C213" s="3"/>
      <c r="D213" s="3"/>
      <c r="E213" s="3"/>
      <c r="F213" s="3"/>
      <c r="G213" s="4">
        <v>263205</v>
      </c>
      <c r="H213" s="4">
        <f t="shared" si="21"/>
        <v>263205</v>
      </c>
      <c r="I213" s="4">
        <f t="shared" si="19"/>
        <v>100</v>
      </c>
    </row>
    <row r="214" spans="1:9" s="8" customFormat="1" ht="11.25" x14ac:dyDescent="0.2">
      <c r="A214" s="5" t="s">
        <v>31</v>
      </c>
      <c r="B214" s="6" t="s">
        <v>161</v>
      </c>
      <c r="C214" s="6" t="s">
        <v>32</v>
      </c>
      <c r="D214" s="6"/>
      <c r="E214" s="6"/>
      <c r="F214" s="6"/>
      <c r="G214" s="7">
        <v>263205</v>
      </c>
      <c r="H214" s="7">
        <f t="shared" si="21"/>
        <v>263205</v>
      </c>
      <c r="I214" s="7">
        <f t="shared" si="19"/>
        <v>100</v>
      </c>
    </row>
    <row r="215" spans="1:9" s="8" customFormat="1" ht="11.25" x14ac:dyDescent="0.2">
      <c r="A215" s="5" t="s">
        <v>73</v>
      </c>
      <c r="B215" s="6" t="s">
        <v>161</v>
      </c>
      <c r="C215" s="6" t="s">
        <v>32</v>
      </c>
      <c r="D215" s="6" t="s">
        <v>74</v>
      </c>
      <c r="E215" s="6"/>
      <c r="F215" s="6"/>
      <c r="G215" s="7">
        <v>263205</v>
      </c>
      <c r="H215" s="7">
        <f t="shared" si="21"/>
        <v>263205</v>
      </c>
      <c r="I215" s="7">
        <f t="shared" si="19"/>
        <v>100</v>
      </c>
    </row>
    <row r="216" spans="1:9" s="8" customFormat="1" ht="22.5" x14ac:dyDescent="0.2">
      <c r="A216" s="5" t="s">
        <v>51</v>
      </c>
      <c r="B216" s="6" t="s">
        <v>161</v>
      </c>
      <c r="C216" s="6" t="s">
        <v>32</v>
      </c>
      <c r="D216" s="6" t="s">
        <v>74</v>
      </c>
      <c r="E216" s="6" t="s">
        <v>52</v>
      </c>
      <c r="F216" s="6"/>
      <c r="G216" s="7">
        <v>263205</v>
      </c>
      <c r="H216" s="7">
        <f t="shared" si="21"/>
        <v>263205</v>
      </c>
      <c r="I216" s="7">
        <f t="shared" si="19"/>
        <v>100</v>
      </c>
    </row>
    <row r="217" spans="1:9" s="8" customFormat="1" ht="11.25" x14ac:dyDescent="0.2">
      <c r="A217" s="5" t="s">
        <v>53</v>
      </c>
      <c r="B217" s="6" t="s">
        <v>161</v>
      </c>
      <c r="C217" s="6" t="s">
        <v>32</v>
      </c>
      <c r="D217" s="6" t="s">
        <v>74</v>
      </c>
      <c r="E217" s="6" t="s">
        <v>54</v>
      </c>
      <c r="F217" s="6"/>
      <c r="G217" s="7">
        <v>263205</v>
      </c>
      <c r="H217" s="7">
        <f t="shared" si="21"/>
        <v>263205</v>
      </c>
      <c r="I217" s="7">
        <f t="shared" si="19"/>
        <v>100</v>
      </c>
    </row>
    <row r="218" spans="1:9" s="8" customFormat="1" ht="22.5" x14ac:dyDescent="0.2">
      <c r="A218" s="5" t="s">
        <v>21</v>
      </c>
      <c r="B218" s="6" t="s">
        <v>161</v>
      </c>
      <c r="C218" s="6" t="s">
        <v>32</v>
      </c>
      <c r="D218" s="6" t="s">
        <v>74</v>
      </c>
      <c r="E218" s="6" t="s">
        <v>54</v>
      </c>
      <c r="F218" s="6" t="s">
        <v>22</v>
      </c>
      <c r="G218" s="7">
        <v>263205</v>
      </c>
      <c r="H218" s="7">
        <f>'[1]2'!$G$173</f>
        <v>263205</v>
      </c>
      <c r="I218" s="7">
        <f t="shared" si="19"/>
        <v>100</v>
      </c>
    </row>
    <row r="219" spans="1:9" s="8" customFormat="1" ht="31.5" x14ac:dyDescent="0.2">
      <c r="A219" s="2" t="s">
        <v>162</v>
      </c>
      <c r="B219" s="3" t="s">
        <v>163</v>
      </c>
      <c r="C219" s="3"/>
      <c r="D219" s="3"/>
      <c r="E219" s="3"/>
      <c r="F219" s="3"/>
      <c r="G219" s="4">
        <v>289900</v>
      </c>
      <c r="H219" s="4">
        <f t="shared" ref="H219:H225" si="22">H220</f>
        <v>275784.93</v>
      </c>
      <c r="I219" s="4">
        <f t="shared" si="19"/>
        <v>95.131055536391855</v>
      </c>
    </row>
    <row r="220" spans="1:9" s="8" customFormat="1" ht="11.25" x14ac:dyDescent="0.2">
      <c r="A220" s="2" t="s">
        <v>164</v>
      </c>
      <c r="B220" s="3" t="s">
        <v>165</v>
      </c>
      <c r="C220" s="3"/>
      <c r="D220" s="3"/>
      <c r="E220" s="3"/>
      <c r="F220" s="3"/>
      <c r="G220" s="4">
        <v>289900</v>
      </c>
      <c r="H220" s="4">
        <f t="shared" si="22"/>
        <v>275784.93</v>
      </c>
      <c r="I220" s="4">
        <f t="shared" si="19"/>
        <v>95.131055536391855</v>
      </c>
    </row>
    <row r="221" spans="1:9" s="8" customFormat="1" ht="11.25" x14ac:dyDescent="0.2">
      <c r="A221" s="2" t="s">
        <v>166</v>
      </c>
      <c r="B221" s="3" t="s">
        <v>167</v>
      </c>
      <c r="C221" s="3"/>
      <c r="D221" s="3"/>
      <c r="E221" s="3"/>
      <c r="F221" s="3"/>
      <c r="G221" s="4">
        <v>289900</v>
      </c>
      <c r="H221" s="4">
        <f t="shared" si="22"/>
        <v>275784.93</v>
      </c>
      <c r="I221" s="4">
        <f t="shared" si="19"/>
        <v>95.131055536391855</v>
      </c>
    </row>
    <row r="222" spans="1:9" s="8" customFormat="1" ht="11.25" x14ac:dyDescent="0.2">
      <c r="A222" s="5" t="s">
        <v>168</v>
      </c>
      <c r="B222" s="6" t="s">
        <v>167</v>
      </c>
      <c r="C222" s="6" t="s">
        <v>169</v>
      </c>
      <c r="D222" s="6"/>
      <c r="E222" s="6"/>
      <c r="F222" s="6"/>
      <c r="G222" s="7">
        <v>289900</v>
      </c>
      <c r="H222" s="7">
        <f t="shared" si="22"/>
        <v>275784.93</v>
      </c>
      <c r="I222" s="7">
        <f t="shared" si="19"/>
        <v>95.131055536391855</v>
      </c>
    </row>
    <row r="223" spans="1:9" s="8" customFormat="1" ht="11.25" x14ac:dyDescent="0.2">
      <c r="A223" s="5" t="s">
        <v>170</v>
      </c>
      <c r="B223" s="6" t="s">
        <v>167</v>
      </c>
      <c r="C223" s="6" t="s">
        <v>169</v>
      </c>
      <c r="D223" s="6" t="s">
        <v>84</v>
      </c>
      <c r="E223" s="6"/>
      <c r="F223" s="6"/>
      <c r="G223" s="7">
        <v>289900</v>
      </c>
      <c r="H223" s="7">
        <f t="shared" si="22"/>
        <v>275784.93</v>
      </c>
      <c r="I223" s="7">
        <f t="shared" si="19"/>
        <v>95.131055536391855</v>
      </c>
    </row>
    <row r="224" spans="1:9" s="8" customFormat="1" ht="45" x14ac:dyDescent="0.2">
      <c r="A224" s="5" t="s">
        <v>17</v>
      </c>
      <c r="B224" s="6" t="s">
        <v>167</v>
      </c>
      <c r="C224" s="6" t="s">
        <v>169</v>
      </c>
      <c r="D224" s="6" t="s">
        <v>84</v>
      </c>
      <c r="E224" s="6" t="s">
        <v>18</v>
      </c>
      <c r="F224" s="6"/>
      <c r="G224" s="7">
        <v>289900</v>
      </c>
      <c r="H224" s="7">
        <f t="shared" si="22"/>
        <v>275784.93</v>
      </c>
      <c r="I224" s="7">
        <f t="shared" si="19"/>
        <v>95.131055536391855</v>
      </c>
    </row>
    <row r="225" spans="1:9" s="8" customFormat="1" ht="11.25" x14ac:dyDescent="0.2">
      <c r="A225" s="5" t="s">
        <v>41</v>
      </c>
      <c r="B225" s="6" t="s">
        <v>167</v>
      </c>
      <c r="C225" s="6" t="s">
        <v>169</v>
      </c>
      <c r="D225" s="6" t="s">
        <v>84</v>
      </c>
      <c r="E225" s="6" t="s">
        <v>42</v>
      </c>
      <c r="F225" s="6"/>
      <c r="G225" s="7">
        <v>289900</v>
      </c>
      <c r="H225" s="7">
        <f t="shared" si="22"/>
        <v>275784.93</v>
      </c>
      <c r="I225" s="7">
        <f t="shared" si="19"/>
        <v>95.131055536391855</v>
      </c>
    </row>
    <row r="226" spans="1:9" s="8" customFormat="1" ht="22.5" x14ac:dyDescent="0.2">
      <c r="A226" s="5" t="s">
        <v>21</v>
      </c>
      <c r="B226" s="6" t="s">
        <v>167</v>
      </c>
      <c r="C226" s="6" t="s">
        <v>169</v>
      </c>
      <c r="D226" s="6" t="s">
        <v>84</v>
      </c>
      <c r="E226" s="6" t="s">
        <v>42</v>
      </c>
      <c r="F226" s="6" t="s">
        <v>22</v>
      </c>
      <c r="G226" s="7">
        <v>289900</v>
      </c>
      <c r="H226" s="7">
        <f>'[1]2'!$G$273</f>
        <v>275784.93</v>
      </c>
      <c r="I226" s="7">
        <f t="shared" si="19"/>
        <v>95.131055536391855</v>
      </c>
    </row>
    <row r="227" spans="1:9" s="8" customFormat="1" ht="21" x14ac:dyDescent="0.2">
      <c r="A227" s="2" t="s">
        <v>171</v>
      </c>
      <c r="B227" s="3" t="s">
        <v>172</v>
      </c>
      <c r="C227" s="3"/>
      <c r="D227" s="3"/>
      <c r="E227" s="3"/>
      <c r="F227" s="3"/>
      <c r="G227" s="4">
        <v>1143300</v>
      </c>
      <c r="H227" s="4">
        <f>H228+H235</f>
        <v>1074953.9099999999</v>
      </c>
      <c r="I227" s="4">
        <f t="shared" si="19"/>
        <v>94.022033586985032</v>
      </c>
    </row>
    <row r="228" spans="1:9" s="8" customFormat="1" ht="21" x14ac:dyDescent="0.2">
      <c r="A228" s="2" t="s">
        <v>173</v>
      </c>
      <c r="B228" s="3" t="s">
        <v>174</v>
      </c>
      <c r="C228" s="3"/>
      <c r="D228" s="3"/>
      <c r="E228" s="3"/>
      <c r="F228" s="3"/>
      <c r="G228" s="4">
        <v>574000</v>
      </c>
      <c r="H228" s="4">
        <f t="shared" ref="H228:H233" si="23">H229</f>
        <v>509701.09</v>
      </c>
      <c r="I228" s="4">
        <f t="shared" si="19"/>
        <v>88.798099303135885</v>
      </c>
    </row>
    <row r="229" spans="1:9" s="8" customFormat="1" ht="11.25" x14ac:dyDescent="0.2">
      <c r="A229" s="2" t="s">
        <v>175</v>
      </c>
      <c r="B229" s="3" t="s">
        <v>176</v>
      </c>
      <c r="C229" s="3"/>
      <c r="D229" s="3"/>
      <c r="E229" s="3"/>
      <c r="F229" s="3"/>
      <c r="G229" s="4">
        <v>574000</v>
      </c>
      <c r="H229" s="4">
        <f t="shared" si="23"/>
        <v>509701.09</v>
      </c>
      <c r="I229" s="4">
        <f t="shared" si="19"/>
        <v>88.798099303135885</v>
      </c>
    </row>
    <row r="230" spans="1:9" s="8" customFormat="1" ht="11.25" x14ac:dyDescent="0.2">
      <c r="A230" s="5" t="s">
        <v>177</v>
      </c>
      <c r="B230" s="6" t="s">
        <v>176</v>
      </c>
      <c r="C230" s="6" t="s">
        <v>178</v>
      </c>
      <c r="D230" s="6"/>
      <c r="E230" s="6"/>
      <c r="F230" s="6"/>
      <c r="G230" s="7">
        <v>574000</v>
      </c>
      <c r="H230" s="7">
        <f t="shared" si="23"/>
        <v>509701.09</v>
      </c>
      <c r="I230" s="7">
        <f t="shared" si="19"/>
        <v>88.798099303135885</v>
      </c>
    </row>
    <row r="231" spans="1:9" s="8" customFormat="1" ht="11.25" x14ac:dyDescent="0.2">
      <c r="A231" s="5" t="s">
        <v>179</v>
      </c>
      <c r="B231" s="6" t="s">
        <v>176</v>
      </c>
      <c r="C231" s="6" t="s">
        <v>178</v>
      </c>
      <c r="D231" s="6" t="s">
        <v>62</v>
      </c>
      <c r="E231" s="6"/>
      <c r="F231" s="6"/>
      <c r="G231" s="7">
        <v>574000</v>
      </c>
      <c r="H231" s="7">
        <f t="shared" si="23"/>
        <v>509701.09</v>
      </c>
      <c r="I231" s="7">
        <f t="shared" si="19"/>
        <v>88.798099303135885</v>
      </c>
    </row>
    <row r="232" spans="1:9" s="8" customFormat="1" ht="45" x14ac:dyDescent="0.2">
      <c r="A232" s="5" t="s">
        <v>17</v>
      </c>
      <c r="B232" s="6" t="s">
        <v>176</v>
      </c>
      <c r="C232" s="6" t="s">
        <v>178</v>
      </c>
      <c r="D232" s="6" t="s">
        <v>62</v>
      </c>
      <c r="E232" s="6" t="s">
        <v>18</v>
      </c>
      <c r="F232" s="6"/>
      <c r="G232" s="7">
        <v>574000</v>
      </c>
      <c r="H232" s="7">
        <f t="shared" si="23"/>
        <v>509701.09</v>
      </c>
      <c r="I232" s="7">
        <f t="shared" si="19"/>
        <v>88.798099303135885</v>
      </c>
    </row>
    <row r="233" spans="1:9" s="8" customFormat="1" ht="11.25" x14ac:dyDescent="0.2">
      <c r="A233" s="5" t="s">
        <v>41</v>
      </c>
      <c r="B233" s="6" t="s">
        <v>176</v>
      </c>
      <c r="C233" s="6" t="s">
        <v>178</v>
      </c>
      <c r="D233" s="6" t="s">
        <v>62</v>
      </c>
      <c r="E233" s="6" t="s">
        <v>42</v>
      </c>
      <c r="F233" s="6"/>
      <c r="G233" s="7">
        <v>574000</v>
      </c>
      <c r="H233" s="7">
        <f t="shared" si="23"/>
        <v>509701.09</v>
      </c>
      <c r="I233" s="7">
        <f t="shared" si="19"/>
        <v>88.798099303135885</v>
      </c>
    </row>
    <row r="234" spans="1:9" s="8" customFormat="1" ht="22.5" x14ac:dyDescent="0.2">
      <c r="A234" s="5" t="s">
        <v>21</v>
      </c>
      <c r="B234" s="6" t="s">
        <v>176</v>
      </c>
      <c r="C234" s="6" t="s">
        <v>178</v>
      </c>
      <c r="D234" s="6" t="s">
        <v>62</v>
      </c>
      <c r="E234" s="6" t="s">
        <v>42</v>
      </c>
      <c r="F234" s="6" t="s">
        <v>22</v>
      </c>
      <c r="G234" s="7">
        <v>574000</v>
      </c>
      <c r="H234" s="7">
        <f>'[1]2'!$G$231</f>
        <v>509701.09</v>
      </c>
      <c r="I234" s="7">
        <f t="shared" si="19"/>
        <v>88.798099303135885</v>
      </c>
    </row>
    <row r="235" spans="1:9" s="8" customFormat="1" ht="21" x14ac:dyDescent="0.2">
      <c r="A235" s="2" t="s">
        <v>180</v>
      </c>
      <c r="B235" s="3" t="s">
        <v>181</v>
      </c>
      <c r="C235" s="3"/>
      <c r="D235" s="3"/>
      <c r="E235" s="3"/>
      <c r="F235" s="3"/>
      <c r="G235" s="4">
        <v>569300</v>
      </c>
      <c r="H235" s="4">
        <f t="shared" ref="H235:H240" si="24">H236</f>
        <v>565252.81999999995</v>
      </c>
      <c r="I235" s="4">
        <f t="shared" si="19"/>
        <v>99.289095380291585</v>
      </c>
    </row>
    <row r="236" spans="1:9" s="8" customFormat="1" ht="11.25" x14ac:dyDescent="0.2">
      <c r="A236" s="2" t="s">
        <v>182</v>
      </c>
      <c r="B236" s="3" t="s">
        <v>183</v>
      </c>
      <c r="C236" s="3"/>
      <c r="D236" s="3"/>
      <c r="E236" s="3"/>
      <c r="F236" s="3"/>
      <c r="G236" s="4">
        <v>569300</v>
      </c>
      <c r="H236" s="4">
        <f t="shared" si="24"/>
        <v>565252.81999999995</v>
      </c>
      <c r="I236" s="4">
        <f t="shared" si="19"/>
        <v>99.289095380291585</v>
      </c>
    </row>
    <row r="237" spans="1:9" s="8" customFormat="1" ht="11.25" x14ac:dyDescent="0.2">
      <c r="A237" s="5" t="s">
        <v>177</v>
      </c>
      <c r="B237" s="6" t="s">
        <v>183</v>
      </c>
      <c r="C237" s="6" t="s">
        <v>178</v>
      </c>
      <c r="D237" s="6"/>
      <c r="E237" s="6"/>
      <c r="F237" s="6"/>
      <c r="G237" s="7">
        <v>569300</v>
      </c>
      <c r="H237" s="7">
        <f t="shared" si="24"/>
        <v>565252.81999999995</v>
      </c>
      <c r="I237" s="7">
        <f t="shared" si="19"/>
        <v>99.289095380291585</v>
      </c>
    </row>
    <row r="238" spans="1:9" s="8" customFormat="1" ht="11.25" x14ac:dyDescent="0.2">
      <c r="A238" s="5" t="s">
        <v>179</v>
      </c>
      <c r="B238" s="6" t="s">
        <v>183</v>
      </c>
      <c r="C238" s="6" t="s">
        <v>178</v>
      </c>
      <c r="D238" s="6" t="s">
        <v>62</v>
      </c>
      <c r="E238" s="6"/>
      <c r="F238" s="6"/>
      <c r="G238" s="7">
        <v>569300</v>
      </c>
      <c r="H238" s="7">
        <f t="shared" si="24"/>
        <v>565252.81999999995</v>
      </c>
      <c r="I238" s="7">
        <f t="shared" si="19"/>
        <v>99.289095380291585</v>
      </c>
    </row>
    <row r="239" spans="1:9" s="8" customFormat="1" ht="45" x14ac:dyDescent="0.2">
      <c r="A239" s="5" t="s">
        <v>17</v>
      </c>
      <c r="B239" s="6" t="s">
        <v>183</v>
      </c>
      <c r="C239" s="6" t="s">
        <v>178</v>
      </c>
      <c r="D239" s="6" t="s">
        <v>62</v>
      </c>
      <c r="E239" s="6" t="s">
        <v>18</v>
      </c>
      <c r="F239" s="6"/>
      <c r="G239" s="7">
        <v>569300</v>
      </c>
      <c r="H239" s="7">
        <f t="shared" si="24"/>
        <v>565252.81999999995</v>
      </c>
      <c r="I239" s="7">
        <f t="shared" si="19"/>
        <v>99.289095380291585</v>
      </c>
    </row>
    <row r="240" spans="1:9" s="8" customFormat="1" ht="11.25" x14ac:dyDescent="0.2">
      <c r="A240" s="5" t="s">
        <v>41</v>
      </c>
      <c r="B240" s="6" t="s">
        <v>183</v>
      </c>
      <c r="C240" s="6" t="s">
        <v>178</v>
      </c>
      <c r="D240" s="6" t="s">
        <v>62</v>
      </c>
      <c r="E240" s="6" t="s">
        <v>42</v>
      </c>
      <c r="F240" s="6"/>
      <c r="G240" s="7">
        <v>569300</v>
      </c>
      <c r="H240" s="7">
        <f t="shared" si="24"/>
        <v>565252.81999999995</v>
      </c>
      <c r="I240" s="7">
        <f t="shared" si="19"/>
        <v>99.289095380291585</v>
      </c>
    </row>
    <row r="241" spans="1:9" s="8" customFormat="1" ht="22.5" x14ac:dyDescent="0.2">
      <c r="A241" s="5" t="s">
        <v>21</v>
      </c>
      <c r="B241" s="6" t="s">
        <v>183</v>
      </c>
      <c r="C241" s="6" t="s">
        <v>178</v>
      </c>
      <c r="D241" s="6" t="s">
        <v>62</v>
      </c>
      <c r="E241" s="6" t="s">
        <v>42</v>
      </c>
      <c r="F241" s="6" t="s">
        <v>22</v>
      </c>
      <c r="G241" s="7">
        <v>569300</v>
      </c>
      <c r="H241" s="7">
        <f>'[1]2'!$G$241</f>
        <v>565252.81999999995</v>
      </c>
      <c r="I241" s="7">
        <f t="shared" si="19"/>
        <v>99.289095380291585</v>
      </c>
    </row>
  </sheetData>
  <mergeCells count="7">
    <mergeCell ref="A9:I9"/>
    <mergeCell ref="G1:I1"/>
    <mergeCell ref="G2:I2"/>
    <mergeCell ref="G3:I3"/>
    <mergeCell ref="G4:I4"/>
    <mergeCell ref="G5:I5"/>
    <mergeCell ref="G6:I6"/>
  </mergeCells>
  <pageMargins left="0.78740157480314965" right="0.19685039370078741" top="0.39370078740157483" bottom="0.39370078740157483" header="0" footer="0.51181102362204722"/>
  <pageSetup paperSize="9" scale="79" firstPageNumber="52" fitToHeight="0" orientation="portrait" useFirstPageNumber="1" r:id="rId1"/>
  <headerFooter>
    <oddHeader>&amp;"Times New Roman"&amp;10&amp;K000000&amp;P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Report</vt:lpstr>
      <vt:lpstr>__bookmark_1</vt:lpstr>
      <vt:lpstr>Report!Заголовки_для_печати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UsovaAN</cp:lastModifiedBy>
  <cp:lastPrinted>2024-03-13T05:34:23Z</cp:lastPrinted>
  <dcterms:created xsi:type="dcterms:W3CDTF">2024-03-13T03:53:34Z</dcterms:created>
  <dcterms:modified xsi:type="dcterms:W3CDTF">2024-03-13T05:34:39Z</dcterms:modified>
</cp:coreProperties>
</file>