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2022 год\"/>
    </mc:Choice>
  </mc:AlternateContent>
  <bookViews>
    <workbookView xWindow="0" yWindow="0" windowWidth="28800" windowHeight="10845"/>
  </bookViews>
  <sheets>
    <sheet name="Report" sheetId="1" r:id="rId1"/>
  </sheets>
  <externalReferences>
    <externalReference r:id="rId2"/>
  </externalReferences>
  <definedNames>
    <definedName name="__bookmark_1">Report!#REF!</definedName>
    <definedName name="__bookmark_2">Report!$A$11:$E$97</definedName>
    <definedName name="_xlnm.Print_Titles" localSheetId="0">Report!$11:$11</definedName>
  </definedNames>
  <calcPr calcId="162913"/>
</workbook>
</file>

<file path=xl/calcChain.xml><?xml version="1.0" encoding="utf-8"?>
<calcChain xmlns="http://schemas.openxmlformats.org/spreadsheetml/2006/main">
  <c r="E67" i="1" l="1"/>
  <c r="E52" i="1"/>
  <c r="D99" i="1"/>
  <c r="D98" i="1"/>
  <c r="D97" i="1"/>
  <c r="E97" i="1" s="1"/>
  <c r="D96" i="1"/>
  <c r="E96" i="1" s="1"/>
  <c r="D95" i="1"/>
  <c r="E95" i="1" s="1"/>
  <c r="D94" i="1"/>
  <c r="E94" i="1" s="1"/>
  <c r="D93" i="1"/>
  <c r="E93" i="1" s="1"/>
  <c r="D92" i="1"/>
  <c r="E92" i="1" s="1"/>
  <c r="D91" i="1"/>
  <c r="E91" i="1" s="1"/>
  <c r="D90" i="1"/>
  <c r="E90" i="1" s="1"/>
  <c r="D89" i="1"/>
  <c r="E89" i="1" s="1"/>
  <c r="D88" i="1"/>
  <c r="E88" i="1" s="1"/>
  <c r="D87" i="1"/>
  <c r="E87" i="1" s="1"/>
  <c r="D86" i="1"/>
  <c r="E86" i="1" s="1"/>
  <c r="D85" i="1"/>
  <c r="E85" i="1" s="1"/>
  <c r="D84" i="1"/>
  <c r="E84" i="1" s="1"/>
  <c r="D83" i="1"/>
  <c r="E83" i="1" s="1"/>
  <c r="D82" i="1"/>
  <c r="E82" i="1" s="1"/>
  <c r="D81" i="1"/>
  <c r="E81" i="1" s="1"/>
  <c r="D80" i="1"/>
  <c r="E80" i="1" s="1"/>
  <c r="D79" i="1"/>
  <c r="E79" i="1" s="1"/>
  <c r="D78" i="1"/>
  <c r="E78" i="1" s="1"/>
  <c r="D77" i="1"/>
  <c r="E77" i="1" s="1"/>
  <c r="D76" i="1"/>
  <c r="E76" i="1" s="1"/>
  <c r="D75" i="1"/>
  <c r="E75" i="1" s="1"/>
  <c r="D74" i="1"/>
  <c r="E74" i="1" s="1"/>
  <c r="D73" i="1"/>
  <c r="D72" i="1"/>
  <c r="D71" i="1"/>
  <c r="D70" i="1"/>
  <c r="E70" i="1" s="1"/>
  <c r="D69" i="1"/>
  <c r="E69" i="1" s="1"/>
  <c r="D68" i="1"/>
  <c r="E68" i="1" s="1"/>
  <c r="D66" i="1"/>
  <c r="E66" i="1" s="1"/>
  <c r="D65" i="1"/>
  <c r="E65" i="1" s="1"/>
  <c r="D64" i="1"/>
  <c r="E64" i="1" s="1"/>
  <c r="D63" i="1"/>
  <c r="E63" i="1" s="1"/>
  <c r="D62" i="1"/>
  <c r="E62" i="1" s="1"/>
  <c r="D61" i="1"/>
  <c r="E61" i="1" s="1"/>
  <c r="D60" i="1"/>
  <c r="E60" i="1" s="1"/>
  <c r="D59" i="1"/>
  <c r="E59" i="1" s="1"/>
  <c r="D58" i="1"/>
  <c r="E58" i="1" s="1"/>
  <c r="D57" i="1"/>
  <c r="E57" i="1" s="1"/>
  <c r="D56" i="1"/>
  <c r="E56" i="1" s="1"/>
  <c r="D55" i="1"/>
  <c r="E55" i="1" s="1"/>
  <c r="D54" i="1"/>
  <c r="E54" i="1" s="1"/>
  <c r="D53" i="1"/>
  <c r="E53" i="1" s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D45" i="1"/>
  <c r="E45" i="1" s="1"/>
  <c r="D44" i="1"/>
  <c r="E44" i="1" s="1"/>
  <c r="D43" i="1"/>
  <c r="E43" i="1" s="1"/>
  <c r="D42" i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28" i="1"/>
  <c r="D29" i="1"/>
  <c r="E29" i="1" s="1"/>
  <c r="D27" i="1"/>
  <c r="E27" i="1" s="1"/>
  <c r="D26" i="1"/>
  <c r="E26" i="1" s="1"/>
  <c r="D25" i="1"/>
  <c r="E25" i="1" s="1"/>
  <c r="D24" i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 l="1"/>
  <c r="E12" i="1" s="1"/>
</calcChain>
</file>

<file path=xl/sharedStrings.xml><?xml version="1.0" encoding="utf-8"?>
<sst xmlns="http://schemas.openxmlformats.org/spreadsheetml/2006/main" count="190" uniqueCount="190">
  <si>
    <t>Приложение № 1</t>
  </si>
  <si>
    <t>1</t>
  </si>
  <si>
    <t>2</t>
  </si>
  <si>
    <t>3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</si>
  <si>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</si>
  <si>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</si>
  <si>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</si>
  <si>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</si>
  <si>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</si>
  <si>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</si>
  <si>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</si>
  <si>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</si>
  <si>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</si>
  <si>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</si>
  <si>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</si>
  <si>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</si>
  <si>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</si>
  <si>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</si>
  <si>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</si>
  <si>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</si>
  <si>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</si>
  <si>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</si>
  <si>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</si>
  <si>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</si>
  <si>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</si>
  <si>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</si>
  <si>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</si>
  <si>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</si>
  <si>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</si>
  <si>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</si>
  <si>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</si>
  <si>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</si>
  <si>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</si>
  <si>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</si>
  <si>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</si>
  <si>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</si>
  <si>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</si>
  <si>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</si>
  <si>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</si>
  <si>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</si>
  <si>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</si>
  <si>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</si>
  <si>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</si>
  <si>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</si>
  <si>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</si>
  <si>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1 06 06000 00 0000 110</t>
  </si>
  <si>
    <t>Земельный налог</t>
  </si>
  <si>
    <t>1 06 06032 04 0000 110</t>
  </si>
  <si>
    <t>Земельный налог с организаций, обладающих земельным участком, расположенным в границах городских округов</t>
  </si>
  <si>
    <t>1 06 06042 04 0000 110</t>
  </si>
  <si>
    <t>Земельный налог с физических лиц, обладающих земельным участком, расположенным в границах городских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</si>
  <si>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</si>
  <si>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</si>
  <si>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</si>
  <si>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</si>
  <si>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</si>
  <si>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</si>
  <si>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</si>
  <si>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</si>
  <si>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</si>
  <si>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</si>
  <si>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1 11 05074 04 0000 120</t>
  </si>
  <si>
    <t>Доходы от сдачи в аренду имущества, составляющего казну городских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</si>
  <si>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</si>
  <si>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</si>
  <si>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</si>
  <si>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</si>
  <si>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</si>
  <si>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</si>
  <si>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</si>
  <si>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</si>
  <si>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</si>
  <si>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</si>
  <si>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</si>
  <si>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</si>
  <si>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</si>
  <si>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</si>
  <si>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</si>
  <si>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</si>
  <si>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</si>
  <si>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</si>
  <si>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1 13 01994 04 0000 130</t>
  </si>
  <si>
    <t>Прочие доходы от оказания платных услуг (работ) получателями средств бюджетов городских округов</t>
  </si>
  <si>
    <t>1 13 02000 00 0000 130</t>
  </si>
  <si>
    <t>Доходы от компенсации затрат государства</t>
  </si>
  <si>
    <t>1 13 02994 04 0000 130</t>
  </si>
  <si>
    <t>Прочие доходы от компенсации затрат бюджетов городских округов</t>
  </si>
  <si>
    <t>1 14 00000 00 0000 000</t>
  </si>
  <si>
    <t>ДОХОДЫ ОТ ПРОДАЖИ МАТЕРИАЛЬНЫХ И НЕМАТЕРИАЛЬНЫХ АКТИВОВ</t>
  </si>
  <si>
    <t>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</si>
  <si>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</si>
  <si>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</si>
  <si>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</si>
  <si>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</si>
  <si>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</si>
  <si>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1 16 00000 00 0000 000</t>
  </si>
  <si>
    <t>ШТРАФЫ, САНКЦИИ, ВОЗМЕЩЕНИЕ УЩЕРБА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</si>
  <si>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</si>
  <si>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</si>
  <si>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</si>
  <si>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</si>
  <si>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</si>
  <si>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</si>
  <si>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</si>
  <si>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</si>
  <si>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</si>
  <si>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</si>
  <si>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1 16 07090 04 0000 140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</si>
  <si>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</si>
  <si>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1 16 10000 00 0000 140</t>
  </si>
  <si>
    <t>Платежи в целях возмещения причиненного ущерба (убытков)</t>
  </si>
  <si>
    <t>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</si>
  <si>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</si>
  <si>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</si>
  <si>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</si>
  <si>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</si>
  <si>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</si>
  <si>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</si>
  <si>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</si>
  <si>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</si>
  <si>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</si>
  <si>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2 02 15002 04 0000 150</t>
  </si>
  <si>
    <t>Дотации бюджетам городских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</si>
  <si>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</si>
  <si>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</si>
  <si>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2 02 25169 04 0000 150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</si>
  <si>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</si>
  <si>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2 02 25210 04 0000 150</t>
  </si>
  <si>
    <t>Субсидии бюджетам городских округов на обеспечение образовательных организаций материально-технической базой для внедрения цифровой образовательной среды</t>
  </si>
  <si>
    <t>2 02 25299 04 0000 150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</si>
  <si>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</si>
  <si>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</si>
  <si>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</si>
  <si>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2 02 25519 04 0000 150</t>
  </si>
  <si>
    <t>Субсидии бюджетам городских округов на поддержку отрасли культуры</t>
  </si>
  <si>
    <t>2 02 29999 04 0000 150</t>
  </si>
  <si>
    <t>Прочие субсидии бюджетам городских округов</t>
  </si>
  <si>
    <t>2 02 30000 00 0000 150</t>
  </si>
  <si>
    <t>Субвенции бюджетам бюджетной системы Российской Федерации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</si>
  <si>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</si>
  <si>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</si>
  <si>
    <t>2 02 35118 04 0000 150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</si>
  <si>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</si>
  <si>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</si>
  <si>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</si>
  <si>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>2 02 36900 04 0000 150</t>
  </si>
  <si>
    <t>Единая субвенция бюджетам городских округов из бюджета субъекта Российской Федерации</t>
  </si>
  <si>
    <t>2 02 40000 00 0000 150</t>
  </si>
  <si>
    <t>Иные межбюджетные трансферты</t>
  </si>
  <si>
    <t>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</si>
  <si>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</si>
  <si>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2 02 45505 04 0000 150</t>
  </si>
  <si>
    <t>Межбюджетные трансферты, передаваемые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</si>
  <si>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2 03 00000 00 0000 000</t>
  </si>
  <si>
    <t>БЕЗВОЗМЕЗДНЫЕ ПОСТУПЛЕНИЯ ОТ ГОСУДАРСТВЕННЫХ (МУНИЦИПАЛЬНЫХ) ОРГАНИЗАЦИЙ</t>
  </si>
  <si>
    <t>2 03 04000 04 0000 150</t>
  </si>
  <si>
    <t>Безвозмездные поступления от государственных (муниципальных) организаций в бюджеты городских округов</t>
  </si>
  <si>
    <t>2 07 00000 00 0000 000</t>
  </si>
  <si>
    <t>ПРОЧИЕ БЕЗВОЗМЕЗДНЫЕ ПОСТУПЛЕНИЯ</t>
  </si>
  <si>
    <t>2 07 04050 04 0000 150</t>
  </si>
  <si>
    <t>Прочие безвозмездные поступления в бюджеты городских округов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</si>
  <si>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</si>
  <si>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103 02261 01 0000 110</t>
  </si>
  <si>
    <t>Единый налог на вмененный доход для отдельных видов деятельности</t>
  </si>
  <si>
    <t>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</si>
  <si>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</si>
  <si>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1 05 02 020 02 0000 110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</si>
  <si>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</si>
  <si>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1 05 01012 01 0000 110</t>
  </si>
  <si>
    <t>ПРОЧИЕ НЕНАЛОГОВЫЕ ДОХОДЫ</t>
  </si>
  <si>
    <t>1 17 00000 00 0000 000</t>
  </si>
  <si>
    <t>Невыясненные поступления, зачисляемые в бюджеты городских округов</t>
  </si>
  <si>
    <t>1 17 01 040 04 0000 180</t>
  </si>
  <si>
    <t>Прочие неналоговые доходы бюджетов городских округов</t>
  </si>
  <si>
    <t>1 17 05040 04 0000 180</t>
  </si>
  <si>
    <t>ВОЗВРАТ ОСТАТКОВ СУБСИДИЙ, СУБВЕНЦИЙ И ИНЫХ МЕЖБЮДЖЕТНЫХ ТРАНСФЕРТОВ, ИМЕЮЩИХ ЦЕЛЕВОЕ НАЗНАЧЕНИЕ, ПРОШЛЫХ ЛЕТ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</si>
  <si>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</si>
  <si>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2 19 00000 00 0000 000</t>
  </si>
  <si>
    <t>2 19 60010 04 0000 150</t>
  </si>
  <si>
    <t xml:space="preserve"> к решению Собрания представителей </t>
  </si>
  <si>
    <t>(тыс. руб.)</t>
  </si>
  <si>
    <t>Код бюджетной классификации</t>
  </si>
  <si>
    <t>Наименование</t>
  </si>
  <si>
    <t>План</t>
  </si>
  <si>
    <t>% исполнения</t>
  </si>
  <si>
    <t>Исполнено на 01.01.2023 г.</t>
  </si>
  <si>
    <t>___________________ №_____</t>
  </si>
  <si>
    <t>Среднеканского муниципального округа</t>
  </si>
  <si>
    <t>Магаданской области</t>
  </si>
  <si>
    <t>ИСПОЛНЕНИЕ БЮДЖЕТА МУНИЦИПАЛЬНОГО ОБРАЗОВАНИЯ "СРЕДНЕКАНСКИЙ ГОРОДСКОЙ ОКРУГ"                                      ПО ДОХОДАМ ЗА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</si>
</sst>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31">
    <xf numFmtId="0" fontId="0" fillId="0" borderId="0" xfId="0"/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43" applyFont="1" applyFill="1" applyAlignment="1">
      <alignment horizontal="center" vertical="center" wrapText="1"/>
    </xf>
    <xf numFmtId="0" fontId="23" fillId="0" borderId="0" xfId="0" applyFont="1"/>
    <xf numFmtId="0" fontId="20" fillId="0" borderId="0" xfId="0" applyFont="1"/>
    <xf numFmtId="0" fontId="20" fillId="0" borderId="0" xfId="0" applyFont="1" applyBorder="1"/>
    <xf numFmtId="0" fontId="24" fillId="0" borderId="0" xfId="43" applyFont="1" applyFill="1"/>
    <xf numFmtId="0" fontId="22" fillId="0" borderId="0" xfId="43" applyFont="1" applyFill="1" applyAlignment="1">
      <alignment wrapText="1"/>
    </xf>
    <xf numFmtId="0" fontId="24" fillId="0" borderId="0" xfId="43" applyFont="1" applyFill="1" applyAlignment="1">
      <alignment wrapText="1"/>
    </xf>
    <xf numFmtId="0" fontId="24" fillId="0" borderId="0" xfId="43" applyFont="1" applyFill="1" applyBorder="1" applyAlignment="1">
      <alignment wrapText="1"/>
    </xf>
    <xf numFmtId="0" fontId="24" fillId="0" borderId="0" xfId="43" applyFont="1" applyFill="1" applyAlignment="1">
      <alignment horizontal="right" wrapText="1"/>
    </xf>
    <xf numFmtId="0" fontId="24" fillId="0" borderId="0" xfId="43" applyFont="1" applyFill="1" applyBorder="1" applyAlignment="1">
      <alignment horizontal="center" vertical="center"/>
    </xf>
    <xf numFmtId="0" fontId="24" fillId="0" borderId="0" xfId="43" applyFont="1" applyFill="1" applyBorder="1"/>
    <xf numFmtId="49" fontId="22" fillId="0" borderId="0" xfId="43" applyNumberFormat="1" applyFont="1" applyFill="1"/>
    <xf numFmtId="0" fontId="24" fillId="0" borderId="0" xfId="43" applyFont="1" applyFill="1" applyBorder="1" applyAlignment="1">
      <alignment horizontal="right"/>
    </xf>
    <xf numFmtId="0" fontId="22" fillId="0" borderId="0" xfId="43" applyFont="1" applyFill="1" applyAlignment="1">
      <alignment vertical="center" wrapText="1"/>
    </xf>
    <xf numFmtId="0" fontId="20" fillId="0" borderId="0" xfId="0" applyFont="1" applyAlignment="1">
      <alignment horizontal="right"/>
    </xf>
    <xf numFmtId="0" fontId="27" fillId="0" borderId="10" xfId="0" applyFont="1" applyBorder="1" applyAlignment="1">
      <alignment horizontal="center" vertical="center" wrapText="1"/>
    </xf>
    <xf numFmtId="0" fontId="28" fillId="0" borderId="10" xfId="43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/>
    <xf numFmtId="0" fontId="30" fillId="0" borderId="10" xfId="0" applyNumberFormat="1" applyFont="1" applyFill="1" applyBorder="1" applyAlignment="1" applyProtection="1">
      <alignment horizontal="center" vertical="center" wrapText="1"/>
    </xf>
    <xf numFmtId="0" fontId="27" fillId="0" borderId="10" xfId="0" applyNumberFormat="1" applyFont="1" applyFill="1" applyBorder="1" applyAlignment="1" applyProtection="1">
      <alignment horizontal="left" vertical="top" wrapText="1"/>
    </xf>
    <xf numFmtId="164" fontId="27" fillId="0" borderId="10" xfId="0" applyNumberFormat="1" applyFont="1" applyFill="1" applyBorder="1" applyAlignment="1" applyProtection="1">
      <alignment horizontal="right" vertical="top" wrapText="1"/>
    </xf>
    <xf numFmtId="0" fontId="30" fillId="0" borderId="10" xfId="0" applyNumberFormat="1" applyFont="1" applyFill="1" applyBorder="1" applyAlignment="1" applyProtection="1">
      <alignment horizontal="left" vertical="top" wrapText="1"/>
    </xf>
    <xf numFmtId="164" fontId="30" fillId="0" borderId="10" xfId="0" applyNumberFormat="1" applyFont="1" applyFill="1" applyBorder="1" applyAlignment="1" applyProtection="1">
      <alignment horizontal="right" vertical="top" wrapText="1"/>
    </xf>
    <xf numFmtId="0" fontId="29" fillId="0" borderId="10" xfId="0" applyFont="1" applyBorder="1" applyAlignment="1">
      <alignment horizontal="right" vertical="top"/>
    </xf>
    <xf numFmtId="0" fontId="25" fillId="0" borderId="0" xfId="43" applyFont="1" applyFill="1" applyAlignment="1">
      <alignment horizontal="right" wrapText="1"/>
    </xf>
    <xf numFmtId="0" fontId="26" fillId="0" borderId="0" xfId="43" applyFont="1" applyFill="1" applyBorder="1" applyAlignment="1">
      <alignment horizontal="right" wrapText="1"/>
    </xf>
    <xf numFmtId="0" fontId="22" fillId="0" borderId="0" xfId="43" applyFont="1" applyFill="1" applyAlignment="1">
      <alignment horizontal="center" vertical="center" wrapText="1"/>
    </xf>
    <xf numFmtId="0" fontId="26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&#1080;&#1089;&#1090;&#1088;&#1072;&#1090;&#1086;&#1088;\Downloads\0503317%2020230101%20&#1057;&#1088;&#1077;&#1076;&#1085;&#1077;&#1082;&#1072;&#1085;&#1089;&#1082;&#1080;&#1081;%20&#1075;&#1086;&#1088;&#1086;&#1076;&#1089;&#1082;&#1086;&#1081;%20&#1086;&#1082;&#1088;&#1091;&#1075;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>
        <row r="18">
          <cell r="F18">
            <v>162340275.46000001</v>
          </cell>
        </row>
        <row r="19">
          <cell r="F19">
            <v>138008955.22</v>
          </cell>
        </row>
        <row r="21">
          <cell r="F21">
            <v>137576226.09</v>
          </cell>
        </row>
        <row r="22">
          <cell r="F22">
            <v>89291.63</v>
          </cell>
        </row>
        <row r="23">
          <cell r="F23">
            <v>-5848.12</v>
          </cell>
        </row>
        <row r="24">
          <cell r="F24">
            <v>193168.8</v>
          </cell>
        </row>
        <row r="25">
          <cell r="F25">
            <v>156116.82</v>
          </cell>
        </row>
        <row r="26">
          <cell r="F26">
            <v>8499039.0299999993</v>
          </cell>
        </row>
        <row r="29">
          <cell r="F29">
            <v>4260628.0999999996</v>
          </cell>
        </row>
        <row r="30">
          <cell r="F30">
            <v>23014</v>
          </cell>
        </row>
        <row r="33">
          <cell r="F33">
            <v>4704214.59</v>
          </cell>
        </row>
        <row r="35">
          <cell r="F35">
            <v>-488817.66</v>
          </cell>
        </row>
        <row r="36">
          <cell r="F36">
            <v>4984246.4800000004</v>
          </cell>
        </row>
        <row r="37">
          <cell r="F37">
            <v>4906438.0199999996</v>
          </cell>
        </row>
        <row r="39">
          <cell r="F39">
            <v>2529804.87</v>
          </cell>
        </row>
        <row r="40">
          <cell r="F40">
            <v>-1824.78</v>
          </cell>
        </row>
        <row r="42">
          <cell r="F42">
            <v>2378457.9300000002</v>
          </cell>
        </row>
        <row r="46">
          <cell r="F46">
            <v>3321.72</v>
          </cell>
        </row>
        <row r="49">
          <cell r="F49">
            <v>190242.01</v>
          </cell>
        </row>
        <row r="50">
          <cell r="F50">
            <v>1005939.51</v>
          </cell>
        </row>
        <row r="51">
          <cell r="F51">
            <v>194289.6</v>
          </cell>
        </row>
        <row r="52">
          <cell r="F52">
            <v>194289.6</v>
          </cell>
        </row>
        <row r="53">
          <cell r="F53">
            <v>811649.91</v>
          </cell>
        </row>
        <row r="54">
          <cell r="F54">
            <v>761327.92</v>
          </cell>
        </row>
        <row r="56">
          <cell r="F56">
            <v>50321.99</v>
          </cell>
        </row>
        <row r="58">
          <cell r="F58">
            <v>585982.71</v>
          </cell>
        </row>
        <row r="60">
          <cell r="F60">
            <v>585982.71</v>
          </cell>
        </row>
        <row r="61">
          <cell r="F61">
            <v>7543856.6900000004</v>
          </cell>
        </row>
        <row r="62">
          <cell r="F62">
            <v>3502335.49</v>
          </cell>
        </row>
        <row r="63">
          <cell r="F63">
            <v>2902901.17</v>
          </cell>
        </row>
        <row r="65">
          <cell r="F65">
            <v>599434.31999999995</v>
          </cell>
        </row>
        <row r="67">
          <cell r="F67">
            <v>4041521.2</v>
          </cell>
        </row>
        <row r="68">
          <cell r="F68">
            <v>4041521.2</v>
          </cell>
        </row>
        <row r="70">
          <cell r="F70">
            <v>716604.8</v>
          </cell>
        </row>
        <row r="72">
          <cell r="F72">
            <v>547829.67000000004</v>
          </cell>
        </row>
        <row r="73">
          <cell r="F73">
            <v>217728.75</v>
          </cell>
        </row>
        <row r="75">
          <cell r="F75">
            <v>-48953.62</v>
          </cell>
        </row>
        <row r="76">
          <cell r="F76">
            <v>875483</v>
          </cell>
        </row>
        <row r="77">
          <cell r="F77">
            <v>809295</v>
          </cell>
        </row>
        <row r="78">
          <cell r="F78">
            <v>809295</v>
          </cell>
        </row>
        <row r="80">
          <cell r="F80">
            <v>66188</v>
          </cell>
        </row>
        <row r="81">
          <cell r="F81">
            <v>66188</v>
          </cell>
        </row>
        <row r="83">
          <cell r="F83">
            <v>61716.480000000003</v>
          </cell>
        </row>
        <row r="84">
          <cell r="F84">
            <v>42260</v>
          </cell>
        </row>
        <row r="87">
          <cell r="F87">
            <v>19456.48</v>
          </cell>
        </row>
        <row r="89">
          <cell r="F89">
            <v>19456.48</v>
          </cell>
        </row>
        <row r="90">
          <cell r="F90">
            <v>36149.94</v>
          </cell>
        </row>
        <row r="92">
          <cell r="F92">
            <v>1200</v>
          </cell>
        </row>
        <row r="94">
          <cell r="F94">
            <v>56.93</v>
          </cell>
        </row>
        <row r="97">
          <cell r="F97">
            <v>3750</v>
          </cell>
        </row>
        <row r="98">
          <cell r="F98">
            <v>28483.84</v>
          </cell>
        </row>
        <row r="100">
          <cell r="F100">
            <v>28483.84</v>
          </cell>
        </row>
        <row r="102">
          <cell r="F102">
            <v>2659.17</v>
          </cell>
        </row>
        <row r="103">
          <cell r="F103">
            <v>2659.17</v>
          </cell>
        </row>
        <row r="104">
          <cell r="F104">
            <v>22301.599999999999</v>
          </cell>
        </row>
        <row r="105">
          <cell r="F105">
            <v>-29998.400000000001</v>
          </cell>
        </row>
        <row r="107">
          <cell r="F107">
            <v>52300</v>
          </cell>
        </row>
        <row r="109">
          <cell r="F109">
            <v>396177297.43000001</v>
          </cell>
        </row>
        <row r="110">
          <cell r="F110">
            <v>374268433.69</v>
          </cell>
        </row>
        <row r="111">
          <cell r="F111">
            <v>197284000</v>
          </cell>
        </row>
        <row r="112">
          <cell r="F112">
            <v>104070000</v>
          </cell>
        </row>
        <row r="115">
          <cell r="F115">
            <v>93214000</v>
          </cell>
        </row>
        <row r="116">
          <cell r="F116">
            <v>42436128.450000003</v>
          </cell>
        </row>
        <row r="117">
          <cell r="F117">
            <v>1553409.05</v>
          </cell>
        </row>
        <row r="120">
          <cell r="F120">
            <v>1673751.35</v>
          </cell>
        </row>
        <row r="122">
          <cell r="F122">
            <v>661687</v>
          </cell>
        </row>
        <row r="123">
          <cell r="F123">
            <v>1764999.98</v>
          </cell>
        </row>
        <row r="125">
          <cell r="F125">
            <v>26300</v>
          </cell>
        </row>
        <row r="127">
          <cell r="F127">
            <v>36755981.07</v>
          </cell>
        </row>
        <row r="129">
          <cell r="F129">
            <v>124396227.28</v>
          </cell>
        </row>
        <row r="130">
          <cell r="F130">
            <v>10332410.039999999</v>
          </cell>
        </row>
        <row r="132">
          <cell r="F132">
            <v>468492.63</v>
          </cell>
        </row>
        <row r="134">
          <cell r="F134">
            <v>388200</v>
          </cell>
        </row>
        <row r="136">
          <cell r="F136">
            <v>113207124.61</v>
          </cell>
        </row>
        <row r="138">
          <cell r="F138">
            <v>10152077.960000001</v>
          </cell>
        </row>
        <row r="140">
          <cell r="F140">
            <v>3093077.96</v>
          </cell>
        </row>
        <row r="142">
          <cell r="F142">
            <v>7059000</v>
          </cell>
        </row>
        <row r="143">
          <cell r="F143">
            <v>38066360.950000003</v>
          </cell>
        </row>
        <row r="145">
          <cell r="F145">
            <v>38066360.950000003</v>
          </cell>
        </row>
        <row r="146">
          <cell r="F146">
            <v>4080000</v>
          </cell>
        </row>
        <row r="148">
          <cell r="F148">
            <v>4080000</v>
          </cell>
        </row>
        <row r="149">
          <cell r="F149">
            <v>-20237497.210000001</v>
          </cell>
        </row>
        <row r="151">
          <cell r="F151">
            <v>-20237497.210000001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view="pageBreakPreview" zoomScale="60" zoomScaleNormal="100" workbookViewId="0">
      <selection activeCell="A7" sqref="A7:E7"/>
    </sheetView>
  </sheetViews>
  <sheetFormatPr defaultRowHeight="15.75" x14ac:dyDescent="0.25"/>
  <cols>
    <col min="1" max="1" width="20.7109375" style="3" customWidth="1"/>
    <col min="2" max="2" width="63.7109375" style="3" customWidth="1"/>
    <col min="3" max="3" width="15.85546875" style="3" customWidth="1"/>
    <col min="4" max="4" width="15.28515625" style="3" customWidth="1"/>
    <col min="5" max="5" width="11.42578125" style="3" customWidth="1"/>
    <col min="6" max="16384" width="9.140625" style="3"/>
  </cols>
  <sheetData>
    <row r="1" spans="1:8" ht="18.75" customHeight="1" x14ac:dyDescent="0.3">
      <c r="A1" s="6"/>
      <c r="B1" s="7"/>
      <c r="C1" s="27" t="s">
        <v>0</v>
      </c>
      <c r="D1" s="27"/>
      <c r="E1" s="27"/>
      <c r="F1" s="7"/>
      <c r="G1" s="7"/>
      <c r="H1" s="7"/>
    </row>
    <row r="2" spans="1:8" ht="18.75" customHeight="1" x14ac:dyDescent="0.3">
      <c r="A2" s="8"/>
      <c r="B2" s="30" t="s">
        <v>179</v>
      </c>
      <c r="C2" s="30"/>
      <c r="D2" s="30"/>
      <c r="E2" s="30"/>
      <c r="F2" s="8"/>
      <c r="G2" s="8"/>
      <c r="H2" s="8"/>
    </row>
    <row r="3" spans="1:8" ht="18.75" customHeight="1" x14ac:dyDescent="0.3">
      <c r="A3" s="8"/>
      <c r="B3" s="30" t="s">
        <v>187</v>
      </c>
      <c r="C3" s="30"/>
      <c r="D3" s="30"/>
      <c r="E3" s="30"/>
      <c r="F3" s="8"/>
      <c r="G3" s="8"/>
      <c r="H3" s="8"/>
    </row>
    <row r="4" spans="1:8" ht="18.75" customHeight="1" x14ac:dyDescent="0.3">
      <c r="A4" s="8"/>
      <c r="B4" s="8"/>
      <c r="C4" s="30" t="s">
        <v>188</v>
      </c>
      <c r="D4" s="30"/>
      <c r="E4" s="30"/>
      <c r="F4" s="8"/>
      <c r="G4" s="8"/>
      <c r="H4" s="8"/>
    </row>
    <row r="5" spans="1:8" ht="18.75" customHeight="1" x14ac:dyDescent="0.3">
      <c r="A5" s="8"/>
      <c r="B5" s="9"/>
      <c r="C5" s="28" t="s">
        <v>186</v>
      </c>
      <c r="D5" s="28"/>
      <c r="E5" s="28"/>
      <c r="F5" s="9"/>
      <c r="G5" s="9"/>
      <c r="H5" s="9"/>
    </row>
    <row r="6" spans="1:8" x14ac:dyDescent="0.25">
      <c r="A6" s="8"/>
      <c r="B6" s="10"/>
      <c r="C6" s="10"/>
      <c r="D6" s="11"/>
      <c r="E6" s="12"/>
      <c r="F6" s="1"/>
      <c r="G6" s="4"/>
      <c r="H6" s="4"/>
    </row>
    <row r="7" spans="1:8" ht="50.25" customHeight="1" x14ac:dyDescent="0.25">
      <c r="A7" s="29" t="s">
        <v>189</v>
      </c>
      <c r="B7" s="29"/>
      <c r="C7" s="29"/>
      <c r="D7" s="29"/>
      <c r="E7" s="29"/>
      <c r="F7" s="15"/>
      <c r="G7" s="15"/>
      <c r="H7" s="15"/>
    </row>
    <row r="8" spans="1:8" x14ac:dyDescent="0.25">
      <c r="A8" s="2"/>
      <c r="B8" s="2"/>
      <c r="C8" s="2"/>
      <c r="D8" s="2"/>
      <c r="E8" s="2"/>
      <c r="F8" s="1"/>
      <c r="G8" s="4"/>
      <c r="H8" s="4"/>
    </row>
    <row r="9" spans="1:8" x14ac:dyDescent="0.25">
      <c r="A9" s="13"/>
      <c r="B9" s="7"/>
      <c r="C9" s="6"/>
      <c r="D9" s="6"/>
      <c r="E9" s="16" t="s">
        <v>180</v>
      </c>
      <c r="F9" s="1"/>
      <c r="G9" s="5"/>
      <c r="H9" s="14"/>
    </row>
    <row r="10" spans="1:8" s="20" customFormat="1" ht="55.5" customHeight="1" x14ac:dyDescent="0.2">
      <c r="A10" s="17" t="s">
        <v>181</v>
      </c>
      <c r="B10" s="18" t="s">
        <v>182</v>
      </c>
      <c r="C10" s="18" t="s">
        <v>183</v>
      </c>
      <c r="D10" s="18" t="s">
        <v>185</v>
      </c>
      <c r="E10" s="18" t="s">
        <v>184</v>
      </c>
      <c r="F10" s="19"/>
      <c r="G10" s="19"/>
      <c r="H10" s="19"/>
    </row>
    <row r="11" spans="1:8" s="20" customFormat="1" ht="12.75" x14ac:dyDescent="0.2">
      <c r="A11" s="21" t="s">
        <v>1</v>
      </c>
      <c r="B11" s="21" t="s">
        <v>2</v>
      </c>
      <c r="C11" s="21" t="s">
        <v>3</v>
      </c>
      <c r="D11" s="21">
        <v>4</v>
      </c>
      <c r="E11" s="21">
        <v>5</v>
      </c>
    </row>
    <row r="12" spans="1:8" s="20" customFormat="1" ht="12.75" x14ac:dyDescent="0.2">
      <c r="A12" s="22"/>
      <c r="B12" s="22" t="s">
        <v>4</v>
      </c>
      <c r="C12" s="23">
        <v>584391.5</v>
      </c>
      <c r="D12" s="23">
        <f>D13+D74</f>
        <v>558517.57289000007</v>
      </c>
      <c r="E12" s="23">
        <f>D12/C12*100</f>
        <v>95.572501121251776</v>
      </c>
    </row>
    <row r="13" spans="1:8" s="20" customFormat="1" ht="12.75" x14ac:dyDescent="0.2">
      <c r="A13" s="22" t="s">
        <v>5</v>
      </c>
      <c r="B13" s="22" t="s">
        <v>6</v>
      </c>
      <c r="C13" s="23">
        <v>160672.70000000001</v>
      </c>
      <c r="D13" s="23">
        <f>'[1]Доходы бюджета'!$F$18/1000</f>
        <v>162340.27546</v>
      </c>
      <c r="E13" s="23">
        <f t="shared" ref="E13:E76" si="0">D13/C13*100</f>
        <v>101.03787106334804</v>
      </c>
    </row>
    <row r="14" spans="1:8" s="20" customFormat="1" ht="12.75" x14ac:dyDescent="0.2">
      <c r="A14" s="22" t="s">
        <v>7</v>
      </c>
      <c r="B14" s="22" t="s">
        <v>8</v>
      </c>
      <c r="C14" s="23">
        <v>136398</v>
      </c>
      <c r="D14" s="23">
        <f>'[1]Доходы бюджета'!$F$19/1000</f>
        <v>138008.95522</v>
      </c>
      <c r="E14" s="23">
        <f t="shared" si="0"/>
        <v>101.18106953181132</v>
      </c>
    </row>
    <row r="15" spans="1:8" s="20" customFormat="1" ht="51" x14ac:dyDescent="0.2">
      <c r="A15" s="24" t="s">
        <v>9</v>
      </c>
      <c r="B15" s="24" t="s">
        <v>10</v>
      </c>
      <c r="C15" s="25">
        <v>136000</v>
      </c>
      <c r="D15" s="25">
        <f>'[1]Доходы бюджета'!$F$21/1000</f>
        <v>137576.22609000001</v>
      </c>
      <c r="E15" s="25">
        <f t="shared" si="0"/>
        <v>101.15898977205885</v>
      </c>
    </row>
    <row r="16" spans="1:8" s="20" customFormat="1" ht="76.5" x14ac:dyDescent="0.2">
      <c r="A16" s="24" t="s">
        <v>11</v>
      </c>
      <c r="B16" s="24" t="s">
        <v>12</v>
      </c>
      <c r="C16" s="25">
        <v>90</v>
      </c>
      <c r="D16" s="25">
        <f>'[1]Доходы бюджета'!$F$22/1000</f>
        <v>89.291629999999998</v>
      </c>
      <c r="E16" s="25">
        <f t="shared" si="0"/>
        <v>99.212922222222218</v>
      </c>
    </row>
    <row r="17" spans="1:5" s="20" customFormat="1" ht="38.25" x14ac:dyDescent="0.2">
      <c r="A17" s="24" t="s">
        <v>13</v>
      </c>
      <c r="B17" s="24" t="s">
        <v>14</v>
      </c>
      <c r="C17" s="25">
        <v>18</v>
      </c>
      <c r="D17" s="25">
        <f>'[1]Доходы бюджета'!$F$23/1000</f>
        <v>-5.8481199999999998</v>
      </c>
      <c r="E17" s="25">
        <f t="shared" si="0"/>
        <v>-32.489555555555555</v>
      </c>
    </row>
    <row r="18" spans="1:5" s="20" customFormat="1" ht="63.75" x14ac:dyDescent="0.2">
      <c r="A18" s="24" t="s">
        <v>15</v>
      </c>
      <c r="B18" s="24" t="s">
        <v>16</v>
      </c>
      <c r="C18" s="25">
        <v>200</v>
      </c>
      <c r="D18" s="25">
        <f>'[1]Доходы бюджета'!$F$24/1000</f>
        <v>193.16879999999998</v>
      </c>
      <c r="E18" s="25">
        <f t="shared" si="0"/>
        <v>96.584399999999988</v>
      </c>
    </row>
    <row r="19" spans="1:5" s="20" customFormat="1" ht="63.75" x14ac:dyDescent="0.2">
      <c r="A19" s="24" t="s">
        <v>17</v>
      </c>
      <c r="B19" s="24" t="s">
        <v>18</v>
      </c>
      <c r="C19" s="25">
        <v>90</v>
      </c>
      <c r="D19" s="25">
        <f>'[1]Доходы бюджета'!$F$25/1000</f>
        <v>156.11682000000002</v>
      </c>
      <c r="E19" s="25">
        <f t="shared" si="0"/>
        <v>173.46313333333336</v>
      </c>
    </row>
    <row r="20" spans="1:5" s="20" customFormat="1" ht="25.5" x14ac:dyDescent="0.2">
      <c r="A20" s="22" t="s">
        <v>19</v>
      </c>
      <c r="B20" s="22" t="s">
        <v>20</v>
      </c>
      <c r="C20" s="23">
        <v>7365.3</v>
      </c>
      <c r="D20" s="23">
        <f>'[1]Доходы бюджета'!$F$26/1000</f>
        <v>8499.0390299999999</v>
      </c>
      <c r="E20" s="23">
        <f t="shared" si="0"/>
        <v>115.39297829009001</v>
      </c>
    </row>
    <row r="21" spans="1:5" s="20" customFormat="1" ht="51" x14ac:dyDescent="0.2">
      <c r="A21" s="24" t="s">
        <v>21</v>
      </c>
      <c r="B21" s="24" t="s">
        <v>22</v>
      </c>
      <c r="C21" s="25">
        <v>3330.1</v>
      </c>
      <c r="D21" s="25">
        <f>'[1]Доходы бюджета'!$F$29/1000</f>
        <v>4260.6280999999999</v>
      </c>
      <c r="E21" s="25">
        <f t="shared" si="0"/>
        <v>127.94294765922945</v>
      </c>
    </row>
    <row r="22" spans="1:5" s="20" customFormat="1" ht="63.75" x14ac:dyDescent="0.2">
      <c r="A22" s="24" t="s">
        <v>23</v>
      </c>
      <c r="B22" s="24" t="s">
        <v>24</v>
      </c>
      <c r="C22" s="25">
        <v>18.399999999999999</v>
      </c>
      <c r="D22" s="25">
        <f>'[1]Доходы бюджета'!$F$30/1000</f>
        <v>23.013999999999999</v>
      </c>
      <c r="E22" s="25">
        <f t="shared" si="0"/>
        <v>125.07608695652175</v>
      </c>
    </row>
    <row r="23" spans="1:5" s="20" customFormat="1" ht="51" x14ac:dyDescent="0.2">
      <c r="A23" s="24" t="s">
        <v>25</v>
      </c>
      <c r="B23" s="24" t="s">
        <v>26</v>
      </c>
      <c r="C23" s="25">
        <v>4016.8</v>
      </c>
      <c r="D23" s="25">
        <f>'[1]Доходы бюджета'!$F$33/1000</f>
        <v>4704.2145899999996</v>
      </c>
      <c r="E23" s="25">
        <f t="shared" si="0"/>
        <v>117.11348809998007</v>
      </c>
    </row>
    <row r="24" spans="1:5" s="20" customFormat="1" ht="100.5" customHeight="1" x14ac:dyDescent="0.2">
      <c r="A24" s="24" t="s">
        <v>162</v>
      </c>
      <c r="B24" s="24" t="s">
        <v>161</v>
      </c>
      <c r="C24" s="25"/>
      <c r="D24" s="25">
        <f>'[1]Доходы бюджета'!$F$35/1000</f>
        <v>-488.81765999999999</v>
      </c>
      <c r="E24" s="25">
        <v>0</v>
      </c>
    </row>
    <row r="25" spans="1:5" s="20" customFormat="1" ht="12.75" x14ac:dyDescent="0.2">
      <c r="A25" s="22" t="s">
        <v>27</v>
      </c>
      <c r="B25" s="22" t="s">
        <v>28</v>
      </c>
      <c r="C25" s="23">
        <v>5236</v>
      </c>
      <c r="D25" s="23">
        <f>'[1]Доходы бюджета'!$F$36/1000</f>
        <v>4984.2464800000007</v>
      </c>
      <c r="E25" s="23">
        <f t="shared" si="0"/>
        <v>95.191873185637917</v>
      </c>
    </row>
    <row r="26" spans="1:5" s="20" customFormat="1" ht="25.5" x14ac:dyDescent="0.2">
      <c r="A26" s="24" t="s">
        <v>29</v>
      </c>
      <c r="B26" s="24" t="s">
        <v>30</v>
      </c>
      <c r="C26" s="25">
        <v>5020</v>
      </c>
      <c r="D26" s="25">
        <f>'[1]Доходы бюджета'!$F$37/1000</f>
        <v>4906.4380199999996</v>
      </c>
      <c r="E26" s="25">
        <f t="shared" si="0"/>
        <v>97.737809163346597</v>
      </c>
    </row>
    <row r="27" spans="1:5" s="20" customFormat="1" ht="25.5" x14ac:dyDescent="0.2">
      <c r="A27" s="24" t="s">
        <v>31</v>
      </c>
      <c r="B27" s="24" t="s">
        <v>32</v>
      </c>
      <c r="C27" s="25">
        <v>2600</v>
      </c>
      <c r="D27" s="25">
        <f>'[1]Доходы бюджета'!$F$39/1000</f>
        <v>2529.8048699999999</v>
      </c>
      <c r="E27" s="25">
        <f t="shared" si="0"/>
        <v>97.300187307692312</v>
      </c>
    </row>
    <row r="28" spans="1:5" s="20" customFormat="1" ht="38.25" x14ac:dyDescent="0.2">
      <c r="A28" s="24" t="s">
        <v>168</v>
      </c>
      <c r="B28" s="24" t="s">
        <v>167</v>
      </c>
      <c r="C28" s="25"/>
      <c r="D28" s="25">
        <f>'[1]Доходы бюджета'!$F$40/1000</f>
        <v>-1.8247800000000001</v>
      </c>
      <c r="E28" s="25">
        <v>0</v>
      </c>
    </row>
    <row r="29" spans="1:5" s="20" customFormat="1" ht="51" x14ac:dyDescent="0.2">
      <c r="A29" s="24" t="s">
        <v>33</v>
      </c>
      <c r="B29" s="24" t="s">
        <v>34</v>
      </c>
      <c r="C29" s="25">
        <v>2420</v>
      </c>
      <c r="D29" s="25">
        <f>'[1]Доходы бюджета'!$F$42/1000</f>
        <v>2378.45793</v>
      </c>
      <c r="E29" s="25">
        <f t="shared" si="0"/>
        <v>98.283385537190085</v>
      </c>
    </row>
    <row r="30" spans="1:5" s="20" customFormat="1" ht="12.75" x14ac:dyDescent="0.2">
      <c r="A30" s="24" t="s">
        <v>164</v>
      </c>
      <c r="B30" s="24" t="s">
        <v>163</v>
      </c>
      <c r="C30" s="25"/>
      <c r="D30" s="25">
        <v>-110.93913999999999</v>
      </c>
      <c r="E30" s="25">
        <v>0</v>
      </c>
    </row>
    <row r="31" spans="1:5" s="20" customFormat="1" ht="25.5" x14ac:dyDescent="0.2">
      <c r="A31" s="24" t="s">
        <v>166</v>
      </c>
      <c r="B31" s="24" t="s">
        <v>165</v>
      </c>
      <c r="C31" s="25"/>
      <c r="D31" s="25">
        <v>-4.8161300000000002</v>
      </c>
      <c r="E31" s="25">
        <v>0</v>
      </c>
    </row>
    <row r="32" spans="1:5" s="20" customFormat="1" ht="12.75" x14ac:dyDescent="0.2">
      <c r="A32" s="24" t="s">
        <v>35</v>
      </c>
      <c r="B32" s="24" t="s">
        <v>36</v>
      </c>
      <c r="C32" s="25">
        <v>35</v>
      </c>
      <c r="D32" s="25">
        <f>'[1]Доходы бюджета'!$F$46/1000</f>
        <v>3.32172</v>
      </c>
      <c r="E32" s="25">
        <f t="shared" si="0"/>
        <v>9.490628571428573</v>
      </c>
    </row>
    <row r="33" spans="1:5" s="20" customFormat="1" ht="25.5" x14ac:dyDescent="0.2">
      <c r="A33" s="24" t="s">
        <v>37</v>
      </c>
      <c r="B33" s="24" t="s">
        <v>38</v>
      </c>
      <c r="C33" s="25">
        <v>181</v>
      </c>
      <c r="D33" s="25">
        <f>'[1]Доходы бюджета'!$F$49/1000</f>
        <v>190.24201000000002</v>
      </c>
      <c r="E33" s="25">
        <f t="shared" si="0"/>
        <v>105.1060828729282</v>
      </c>
    </row>
    <row r="34" spans="1:5" s="20" customFormat="1" ht="12.75" x14ac:dyDescent="0.2">
      <c r="A34" s="22" t="s">
        <v>39</v>
      </c>
      <c r="B34" s="22" t="s">
        <v>40</v>
      </c>
      <c r="C34" s="23">
        <v>1047</v>
      </c>
      <c r="D34" s="23">
        <f>'[1]Доходы бюджета'!$F$50/1000</f>
        <v>1005.93951</v>
      </c>
      <c r="E34" s="23">
        <f t="shared" si="0"/>
        <v>96.078272206303723</v>
      </c>
    </row>
    <row r="35" spans="1:5" s="20" customFormat="1" ht="12.75" x14ac:dyDescent="0.2">
      <c r="A35" s="24" t="s">
        <v>41</v>
      </c>
      <c r="B35" s="24" t="s">
        <v>42</v>
      </c>
      <c r="C35" s="25">
        <v>205</v>
      </c>
      <c r="D35" s="25">
        <f>'[1]Доходы бюджета'!$F$51/1000</f>
        <v>194.28960000000001</v>
      </c>
      <c r="E35" s="25">
        <f t="shared" si="0"/>
        <v>94.775414634146344</v>
      </c>
    </row>
    <row r="36" spans="1:5" s="20" customFormat="1" ht="38.25" x14ac:dyDescent="0.2">
      <c r="A36" s="24" t="s">
        <v>43</v>
      </c>
      <c r="B36" s="24" t="s">
        <v>44</v>
      </c>
      <c r="C36" s="25">
        <v>205</v>
      </c>
      <c r="D36" s="25">
        <f>'[1]Доходы бюджета'!$F$52/1000</f>
        <v>194.28960000000001</v>
      </c>
      <c r="E36" s="25">
        <f t="shared" si="0"/>
        <v>94.775414634146344</v>
      </c>
    </row>
    <row r="37" spans="1:5" s="20" customFormat="1" ht="12.75" x14ac:dyDescent="0.2">
      <c r="A37" s="24" t="s">
        <v>45</v>
      </c>
      <c r="B37" s="24" t="s">
        <v>46</v>
      </c>
      <c r="C37" s="25">
        <v>842</v>
      </c>
      <c r="D37" s="25">
        <f>'[1]Доходы бюджета'!$F$53/1000</f>
        <v>811.64990999999998</v>
      </c>
      <c r="E37" s="25">
        <f t="shared" si="0"/>
        <v>96.395476247030871</v>
      </c>
    </row>
    <row r="38" spans="1:5" s="20" customFormat="1" ht="25.5" x14ac:dyDescent="0.2">
      <c r="A38" s="24" t="s">
        <v>47</v>
      </c>
      <c r="B38" s="24" t="s">
        <v>48</v>
      </c>
      <c r="C38" s="25">
        <v>758</v>
      </c>
      <c r="D38" s="25">
        <f>'[1]Доходы бюджета'!$F$54/1000</f>
        <v>761.32792000000006</v>
      </c>
      <c r="E38" s="25">
        <f t="shared" si="0"/>
        <v>100.43903957783643</v>
      </c>
    </row>
    <row r="39" spans="1:5" s="20" customFormat="1" ht="25.5" x14ac:dyDescent="0.2">
      <c r="A39" s="24" t="s">
        <v>49</v>
      </c>
      <c r="B39" s="24" t="s">
        <v>50</v>
      </c>
      <c r="C39" s="25">
        <v>84</v>
      </c>
      <c r="D39" s="25">
        <f>'[1]Доходы бюджета'!$F$56/1000</f>
        <v>50.32199</v>
      </c>
      <c r="E39" s="25">
        <f t="shared" si="0"/>
        <v>59.907130952380946</v>
      </c>
    </row>
    <row r="40" spans="1:5" s="20" customFormat="1" ht="12.75" x14ac:dyDescent="0.2">
      <c r="A40" s="22" t="s">
        <v>51</v>
      </c>
      <c r="B40" s="22" t="s">
        <v>52</v>
      </c>
      <c r="C40" s="23">
        <v>760</v>
      </c>
      <c r="D40" s="23">
        <f>'[1]Доходы бюджета'!$F$58/1000</f>
        <v>585.98271</v>
      </c>
      <c r="E40" s="23">
        <f t="shared" si="0"/>
        <v>77.102988157894742</v>
      </c>
    </row>
    <row r="41" spans="1:5" s="20" customFormat="1" ht="38.25" x14ac:dyDescent="0.2">
      <c r="A41" s="24" t="s">
        <v>53</v>
      </c>
      <c r="B41" s="24" t="s">
        <v>54</v>
      </c>
      <c r="C41" s="25">
        <v>760</v>
      </c>
      <c r="D41" s="25">
        <f>'[1]Доходы бюджета'!$F$60/1000</f>
        <v>585.98271</v>
      </c>
      <c r="E41" s="25">
        <f t="shared" si="0"/>
        <v>77.102988157894742</v>
      </c>
    </row>
    <row r="42" spans="1:5" s="20" customFormat="1" ht="25.5" x14ac:dyDescent="0.2">
      <c r="A42" s="22" t="s">
        <v>55</v>
      </c>
      <c r="B42" s="22" t="s">
        <v>56</v>
      </c>
      <c r="C42" s="23">
        <v>7411.7</v>
      </c>
      <c r="D42" s="23">
        <f>'[1]Доходы бюджета'!$F$61/1000</f>
        <v>7543.8566900000005</v>
      </c>
      <c r="E42" s="23">
        <f t="shared" si="0"/>
        <v>101.78308201897002</v>
      </c>
    </row>
    <row r="43" spans="1:5" s="20" customFormat="1" ht="63.75" x14ac:dyDescent="0.2">
      <c r="A43" s="24" t="s">
        <v>57</v>
      </c>
      <c r="B43" s="24" t="s">
        <v>58</v>
      </c>
      <c r="C43" s="25">
        <v>3524</v>
      </c>
      <c r="D43" s="25">
        <f>'[1]Доходы бюджета'!$F$62/1000</f>
        <v>3502.3354900000004</v>
      </c>
      <c r="E43" s="25">
        <f t="shared" si="0"/>
        <v>99.385229568671974</v>
      </c>
    </row>
    <row r="44" spans="1:5" s="20" customFormat="1" ht="51" x14ac:dyDescent="0.2">
      <c r="A44" s="24" t="s">
        <v>59</v>
      </c>
      <c r="B44" s="24" t="s">
        <v>60</v>
      </c>
      <c r="C44" s="25">
        <v>2900</v>
      </c>
      <c r="D44" s="25">
        <f>'[1]Доходы бюджета'!$F$63/1000</f>
        <v>2902.9011700000001</v>
      </c>
      <c r="E44" s="25">
        <f t="shared" si="0"/>
        <v>100.10004034482758</v>
      </c>
    </row>
    <row r="45" spans="1:5" s="20" customFormat="1" ht="25.5" x14ac:dyDescent="0.2">
      <c r="A45" s="24" t="s">
        <v>61</v>
      </c>
      <c r="B45" s="24" t="s">
        <v>62</v>
      </c>
      <c r="C45" s="25">
        <v>624</v>
      </c>
      <c r="D45" s="25">
        <f>'[1]Доходы бюджета'!$F$65/1000</f>
        <v>599.43431999999996</v>
      </c>
      <c r="E45" s="25">
        <f t="shared" si="0"/>
        <v>96.063192307692304</v>
      </c>
    </row>
    <row r="46" spans="1:5" s="20" customFormat="1" ht="63.75" x14ac:dyDescent="0.2">
      <c r="A46" s="24" t="s">
        <v>63</v>
      </c>
      <c r="B46" s="24" t="s">
        <v>64</v>
      </c>
      <c r="C46" s="25">
        <v>3887.7</v>
      </c>
      <c r="D46" s="25">
        <f>'[1]Доходы бюджета'!$F$67/1000</f>
        <v>4041.5212000000001</v>
      </c>
      <c r="E46" s="25">
        <f t="shared" si="0"/>
        <v>103.95661187848857</v>
      </c>
    </row>
    <row r="47" spans="1:5" s="20" customFormat="1" ht="63.75" x14ac:dyDescent="0.2">
      <c r="A47" s="24" t="s">
        <v>65</v>
      </c>
      <c r="B47" s="24" t="s">
        <v>66</v>
      </c>
      <c r="C47" s="25">
        <v>3887.7</v>
      </c>
      <c r="D47" s="25">
        <f>'[1]Доходы бюджета'!$F$68/1000</f>
        <v>4041.5212000000001</v>
      </c>
      <c r="E47" s="25">
        <f t="shared" si="0"/>
        <v>103.95661187848857</v>
      </c>
    </row>
    <row r="48" spans="1:5" s="20" customFormat="1" ht="12.75" x14ac:dyDescent="0.2">
      <c r="A48" s="22" t="s">
        <v>67</v>
      </c>
      <c r="B48" s="22" t="s">
        <v>68</v>
      </c>
      <c r="C48" s="23">
        <v>1361.7</v>
      </c>
      <c r="D48" s="23">
        <f>'[1]Доходы бюджета'!$F$70/1000</f>
        <v>716.60480000000007</v>
      </c>
      <c r="E48" s="23">
        <f t="shared" si="0"/>
        <v>52.625747227730045</v>
      </c>
    </row>
    <row r="49" spans="1:5" s="20" customFormat="1" ht="25.5" x14ac:dyDescent="0.2">
      <c r="A49" s="24" t="s">
        <v>69</v>
      </c>
      <c r="B49" s="24" t="s">
        <v>70</v>
      </c>
      <c r="C49" s="25">
        <v>548</v>
      </c>
      <c r="D49" s="25">
        <f>'[1]Доходы бюджета'!$F$72/1000</f>
        <v>547.82967000000008</v>
      </c>
      <c r="E49" s="25">
        <f t="shared" si="0"/>
        <v>99.968917883211688</v>
      </c>
    </row>
    <row r="50" spans="1:5" s="20" customFormat="1" ht="12.75" x14ac:dyDescent="0.2">
      <c r="A50" s="24" t="s">
        <v>71</v>
      </c>
      <c r="B50" s="24" t="s">
        <v>72</v>
      </c>
      <c r="C50" s="25">
        <v>218</v>
      </c>
      <c r="D50" s="25">
        <f>'[1]Доходы бюджета'!$F$73/1000</f>
        <v>217.72874999999999</v>
      </c>
      <c r="E50" s="25">
        <f t="shared" si="0"/>
        <v>99.875573394495405</v>
      </c>
    </row>
    <row r="51" spans="1:5" s="20" customFormat="1" ht="12.75" x14ac:dyDescent="0.2">
      <c r="A51" s="24" t="s">
        <v>73</v>
      </c>
      <c r="B51" s="24" t="s">
        <v>74</v>
      </c>
      <c r="C51" s="25">
        <v>484.8</v>
      </c>
      <c r="D51" s="25">
        <f>'[1]Доходы бюджета'!$F$75/1000</f>
        <v>-48.953620000000001</v>
      </c>
      <c r="E51" s="25">
        <f t="shared" si="0"/>
        <v>-10.09769389438944</v>
      </c>
    </row>
    <row r="52" spans="1:5" s="20" customFormat="1" ht="12.75" x14ac:dyDescent="0.2">
      <c r="A52" s="24" t="s">
        <v>75</v>
      </c>
      <c r="B52" s="24" t="s">
        <v>76</v>
      </c>
      <c r="C52" s="25">
        <v>110.9</v>
      </c>
      <c r="D52" s="25"/>
      <c r="E52" s="25">
        <f t="shared" si="0"/>
        <v>0</v>
      </c>
    </row>
    <row r="53" spans="1:5" s="20" customFormat="1" ht="25.5" x14ac:dyDescent="0.2">
      <c r="A53" s="22" t="s">
        <v>77</v>
      </c>
      <c r="B53" s="22" t="s">
        <v>78</v>
      </c>
      <c r="C53" s="23">
        <v>866.2</v>
      </c>
      <c r="D53" s="23">
        <f>'[1]Доходы бюджета'!$F$76/1000</f>
        <v>875.48299999999995</v>
      </c>
      <c r="E53" s="23">
        <f t="shared" si="0"/>
        <v>101.07169244978064</v>
      </c>
    </row>
    <row r="54" spans="1:5" s="20" customFormat="1" ht="12.75" x14ac:dyDescent="0.2">
      <c r="A54" s="24" t="s">
        <v>79</v>
      </c>
      <c r="B54" s="24" t="s">
        <v>80</v>
      </c>
      <c r="C54" s="25">
        <v>800</v>
      </c>
      <c r="D54" s="25">
        <f>'[1]Доходы бюджета'!$F$77/1000</f>
        <v>809.29499999999996</v>
      </c>
      <c r="E54" s="25">
        <f t="shared" si="0"/>
        <v>101.16187499999999</v>
      </c>
    </row>
    <row r="55" spans="1:5" s="20" customFormat="1" ht="25.5" x14ac:dyDescent="0.2">
      <c r="A55" s="24" t="s">
        <v>81</v>
      </c>
      <c r="B55" s="24" t="s">
        <v>82</v>
      </c>
      <c r="C55" s="25">
        <v>800</v>
      </c>
      <c r="D55" s="25">
        <f>'[1]Доходы бюджета'!$F$78/1000</f>
        <v>809.29499999999996</v>
      </c>
      <c r="E55" s="25">
        <f t="shared" si="0"/>
        <v>101.16187499999999</v>
      </c>
    </row>
    <row r="56" spans="1:5" s="20" customFormat="1" ht="12.75" x14ac:dyDescent="0.2">
      <c r="A56" s="24" t="s">
        <v>83</v>
      </c>
      <c r="B56" s="24" t="s">
        <v>84</v>
      </c>
      <c r="C56" s="25">
        <v>66.2</v>
      </c>
      <c r="D56" s="25">
        <f>'[1]Доходы бюджета'!$F$80/1000</f>
        <v>66.188000000000002</v>
      </c>
      <c r="E56" s="25">
        <f t="shared" si="0"/>
        <v>99.981873111782477</v>
      </c>
    </row>
    <row r="57" spans="1:5" s="20" customFormat="1" ht="12.75" x14ac:dyDescent="0.2">
      <c r="A57" s="24" t="s">
        <v>85</v>
      </c>
      <c r="B57" s="24" t="s">
        <v>86</v>
      </c>
      <c r="C57" s="25">
        <v>66.2</v>
      </c>
      <c r="D57" s="25">
        <f>'[1]Доходы бюджета'!$F$81/1000</f>
        <v>66.188000000000002</v>
      </c>
      <c r="E57" s="25">
        <f t="shared" si="0"/>
        <v>99.981873111782477</v>
      </c>
    </row>
    <row r="58" spans="1:5" s="20" customFormat="1" ht="25.5" x14ac:dyDescent="0.2">
      <c r="A58" s="22" t="s">
        <v>87</v>
      </c>
      <c r="B58" s="22" t="s">
        <v>88</v>
      </c>
      <c r="C58" s="23">
        <v>185.5</v>
      </c>
      <c r="D58" s="23">
        <f>'[1]Доходы бюджета'!$F$83/1000</f>
        <v>61.716480000000004</v>
      </c>
      <c r="E58" s="23">
        <f t="shared" si="0"/>
        <v>33.270339622641508</v>
      </c>
    </row>
    <row r="59" spans="1:5" s="20" customFormat="1" ht="63.75" x14ac:dyDescent="0.2">
      <c r="A59" s="24" t="s">
        <v>89</v>
      </c>
      <c r="B59" s="24" t="s">
        <v>90</v>
      </c>
      <c r="C59" s="25">
        <v>170</v>
      </c>
      <c r="D59" s="25">
        <f>'[1]Доходы бюджета'!$F$84/1000</f>
        <v>42.26</v>
      </c>
      <c r="E59" s="25">
        <f t="shared" si="0"/>
        <v>24.858823529411765</v>
      </c>
    </row>
    <row r="60" spans="1:5" s="20" customFormat="1" ht="25.5" x14ac:dyDescent="0.2">
      <c r="A60" s="24" t="s">
        <v>91</v>
      </c>
      <c r="B60" s="24" t="s">
        <v>92</v>
      </c>
      <c r="C60" s="25">
        <v>15.5</v>
      </c>
      <c r="D60" s="25">
        <f>'[1]Доходы бюджета'!$F$87/1000</f>
        <v>19.456479999999999</v>
      </c>
      <c r="E60" s="25">
        <f t="shared" si="0"/>
        <v>125.52567741935484</v>
      </c>
    </row>
    <row r="61" spans="1:5" s="20" customFormat="1" ht="38.25" x14ac:dyDescent="0.2">
      <c r="A61" s="24" t="s">
        <v>93</v>
      </c>
      <c r="B61" s="24" t="s">
        <v>94</v>
      </c>
      <c r="C61" s="25">
        <v>15.5</v>
      </c>
      <c r="D61" s="25">
        <f>'[1]Доходы бюджета'!$F$89/1000</f>
        <v>19.456479999999999</v>
      </c>
      <c r="E61" s="25">
        <f t="shared" si="0"/>
        <v>125.52567741935484</v>
      </c>
    </row>
    <row r="62" spans="1:5" s="20" customFormat="1" ht="12.75" x14ac:dyDescent="0.2">
      <c r="A62" s="22" t="s">
        <v>95</v>
      </c>
      <c r="B62" s="22" t="s">
        <v>96</v>
      </c>
      <c r="C62" s="23">
        <v>41.3</v>
      </c>
      <c r="D62" s="23">
        <f>'[1]Доходы бюджета'!$F$90/1000</f>
        <v>36.149940000000001</v>
      </c>
      <c r="E62" s="23">
        <f t="shared" si="0"/>
        <v>87.530121065375312</v>
      </c>
    </row>
    <row r="63" spans="1:5" s="20" customFormat="1" ht="51" x14ac:dyDescent="0.2">
      <c r="A63" s="24" t="s">
        <v>97</v>
      </c>
      <c r="B63" s="24" t="s">
        <v>98</v>
      </c>
      <c r="C63" s="25">
        <v>1.2</v>
      </c>
      <c r="D63" s="25">
        <f>'[1]Доходы бюджета'!$F$92/1000</f>
        <v>1.2</v>
      </c>
      <c r="E63" s="25">
        <f t="shared" si="0"/>
        <v>100</v>
      </c>
    </row>
    <row r="64" spans="1:5" s="20" customFormat="1" ht="76.5" x14ac:dyDescent="0.2">
      <c r="A64" s="24" t="s">
        <v>99</v>
      </c>
      <c r="B64" s="24" t="s">
        <v>100</v>
      </c>
      <c r="C64" s="25">
        <v>0.1</v>
      </c>
      <c r="D64" s="25">
        <f>'[1]Доходы бюджета'!$F$94/1000</f>
        <v>5.6930000000000001E-2</v>
      </c>
      <c r="E64" s="25">
        <f t="shared" si="0"/>
        <v>56.93</v>
      </c>
    </row>
    <row r="65" spans="1:5" s="20" customFormat="1" ht="63.75" x14ac:dyDescent="0.2">
      <c r="A65" s="24" t="s">
        <v>101</v>
      </c>
      <c r="B65" s="24" t="s">
        <v>102</v>
      </c>
      <c r="C65" s="25">
        <v>3.8</v>
      </c>
      <c r="D65" s="25">
        <f>'[1]Доходы бюджета'!$F$97/1000</f>
        <v>3.75</v>
      </c>
      <c r="E65" s="25">
        <f t="shared" si="0"/>
        <v>98.684210526315795</v>
      </c>
    </row>
    <row r="66" spans="1:5" s="20" customFormat="1" ht="76.5" x14ac:dyDescent="0.2">
      <c r="A66" s="24" t="s">
        <v>103</v>
      </c>
      <c r="B66" s="24" t="s">
        <v>104</v>
      </c>
      <c r="C66" s="25">
        <v>33.5</v>
      </c>
      <c r="D66" s="25">
        <f>'[1]Доходы бюджета'!$F$98/1000</f>
        <v>28.483840000000001</v>
      </c>
      <c r="E66" s="25">
        <f t="shared" si="0"/>
        <v>85.026388059701503</v>
      </c>
    </row>
    <row r="67" spans="1:5" s="20" customFormat="1" ht="51" x14ac:dyDescent="0.2">
      <c r="A67" s="24" t="s">
        <v>105</v>
      </c>
      <c r="B67" s="24" t="s">
        <v>106</v>
      </c>
      <c r="C67" s="25">
        <v>5</v>
      </c>
      <c r="D67" s="25">
        <v>0</v>
      </c>
      <c r="E67" s="25">
        <f t="shared" si="0"/>
        <v>0</v>
      </c>
    </row>
    <row r="68" spans="1:5" s="20" customFormat="1" ht="51" x14ac:dyDescent="0.2">
      <c r="A68" s="24" t="s">
        <v>107</v>
      </c>
      <c r="B68" s="24" t="s">
        <v>108</v>
      </c>
      <c r="C68" s="25">
        <v>28.5</v>
      </c>
      <c r="D68" s="25">
        <f>'[1]Доходы бюджета'!$F$100/1000</f>
        <v>28.483840000000001</v>
      </c>
      <c r="E68" s="25">
        <f t="shared" si="0"/>
        <v>99.943298245614045</v>
      </c>
    </row>
    <row r="69" spans="1:5" s="20" customFormat="1" ht="12.75" x14ac:dyDescent="0.2">
      <c r="A69" s="24" t="s">
        <v>109</v>
      </c>
      <c r="B69" s="24" t="s">
        <v>110</v>
      </c>
      <c r="C69" s="25">
        <v>2.7</v>
      </c>
      <c r="D69" s="25">
        <f>'[1]Доходы бюджета'!$F$102/1000</f>
        <v>2.65917</v>
      </c>
      <c r="E69" s="25">
        <f t="shared" si="0"/>
        <v>98.487777777777779</v>
      </c>
    </row>
    <row r="70" spans="1:5" s="20" customFormat="1" ht="51" x14ac:dyDescent="0.2">
      <c r="A70" s="24" t="s">
        <v>111</v>
      </c>
      <c r="B70" s="24" t="s">
        <v>112</v>
      </c>
      <c r="C70" s="25">
        <v>2.7</v>
      </c>
      <c r="D70" s="25">
        <f>'[1]Доходы бюджета'!$F$103/1000</f>
        <v>2.65917</v>
      </c>
      <c r="E70" s="25">
        <f t="shared" si="0"/>
        <v>98.487777777777779</v>
      </c>
    </row>
    <row r="71" spans="1:5" s="20" customFormat="1" ht="12.75" x14ac:dyDescent="0.2">
      <c r="A71" s="22" t="s">
        <v>170</v>
      </c>
      <c r="B71" s="22" t="s">
        <v>169</v>
      </c>
      <c r="C71" s="25">
        <v>0</v>
      </c>
      <c r="D71" s="25">
        <f>'[1]Доходы бюджета'!$F$104/1000</f>
        <v>22.301599999999997</v>
      </c>
      <c r="E71" s="25">
        <v>0</v>
      </c>
    </row>
    <row r="72" spans="1:5" s="20" customFormat="1" ht="12.75" x14ac:dyDescent="0.2">
      <c r="A72" s="24" t="s">
        <v>172</v>
      </c>
      <c r="B72" s="24" t="s">
        <v>171</v>
      </c>
      <c r="C72" s="25">
        <v>0</v>
      </c>
      <c r="D72" s="25">
        <f>'[1]Доходы бюджета'!$F$105/1000</f>
        <v>-29.9984</v>
      </c>
      <c r="E72" s="25">
        <v>0</v>
      </c>
    </row>
    <row r="73" spans="1:5" s="20" customFormat="1" ht="33.75" customHeight="1" x14ac:dyDescent="0.2">
      <c r="A73" s="24" t="s">
        <v>174</v>
      </c>
      <c r="B73" s="24" t="s">
        <v>173</v>
      </c>
      <c r="C73" s="25">
        <v>0</v>
      </c>
      <c r="D73" s="25">
        <f>'[1]Доходы бюджета'!$F$107/1000</f>
        <v>52.3</v>
      </c>
      <c r="E73" s="25">
        <v>0</v>
      </c>
    </row>
    <row r="74" spans="1:5" s="20" customFormat="1" ht="12.75" x14ac:dyDescent="0.2">
      <c r="A74" s="22" t="s">
        <v>113</v>
      </c>
      <c r="B74" s="22" t="s">
        <v>114</v>
      </c>
      <c r="C74" s="23">
        <v>423718.9</v>
      </c>
      <c r="D74" s="23">
        <f>'[1]Доходы бюджета'!$F$109/1000</f>
        <v>396177.29743000004</v>
      </c>
      <c r="E74" s="23">
        <f t="shared" si="0"/>
        <v>93.500029720175334</v>
      </c>
    </row>
    <row r="75" spans="1:5" s="20" customFormat="1" ht="25.5" x14ac:dyDescent="0.2">
      <c r="A75" s="22" t="s">
        <v>115</v>
      </c>
      <c r="B75" s="22" t="s">
        <v>116</v>
      </c>
      <c r="C75" s="23">
        <v>375449.1</v>
      </c>
      <c r="D75" s="23">
        <f>'[1]Доходы бюджета'!$F$110/1000</f>
        <v>374268.43368999998</v>
      </c>
      <c r="E75" s="23">
        <f t="shared" si="0"/>
        <v>99.685532257235394</v>
      </c>
    </row>
    <row r="76" spans="1:5" s="20" customFormat="1" ht="12.75" x14ac:dyDescent="0.2">
      <c r="A76" s="24" t="s">
        <v>117</v>
      </c>
      <c r="B76" s="24" t="s">
        <v>118</v>
      </c>
      <c r="C76" s="25">
        <v>197284</v>
      </c>
      <c r="D76" s="25">
        <f>'[1]Доходы бюджета'!$F$111/1000</f>
        <v>197284</v>
      </c>
      <c r="E76" s="25">
        <f t="shared" si="0"/>
        <v>100</v>
      </c>
    </row>
    <row r="77" spans="1:5" s="20" customFormat="1" ht="25.5" x14ac:dyDescent="0.2">
      <c r="A77" s="24" t="s">
        <v>119</v>
      </c>
      <c r="B77" s="24" t="s">
        <v>120</v>
      </c>
      <c r="C77" s="25">
        <v>104070</v>
      </c>
      <c r="D77" s="25">
        <f>'[1]Доходы бюджета'!$F$112/1000</f>
        <v>104070</v>
      </c>
      <c r="E77" s="25">
        <f t="shared" ref="E77:E97" si="1">D77/C77*100</f>
        <v>100</v>
      </c>
    </row>
    <row r="78" spans="1:5" s="20" customFormat="1" ht="25.5" x14ac:dyDescent="0.2">
      <c r="A78" s="24" t="s">
        <v>121</v>
      </c>
      <c r="B78" s="24" t="s">
        <v>122</v>
      </c>
      <c r="C78" s="25">
        <v>93214</v>
      </c>
      <c r="D78" s="25">
        <f>'[1]Доходы бюджета'!$F$115/1000</f>
        <v>93214</v>
      </c>
      <c r="E78" s="25">
        <f t="shared" si="1"/>
        <v>100</v>
      </c>
    </row>
    <row r="79" spans="1:5" s="20" customFormat="1" ht="25.5" x14ac:dyDescent="0.2">
      <c r="A79" s="24" t="s">
        <v>123</v>
      </c>
      <c r="B79" s="24" t="s">
        <v>124</v>
      </c>
      <c r="C79" s="25">
        <v>42735.8</v>
      </c>
      <c r="D79" s="25">
        <f>'[1]Доходы бюджета'!$F$116/1000</f>
        <v>42436.128450000004</v>
      </c>
      <c r="E79" s="25">
        <f t="shared" si="1"/>
        <v>99.298780998600705</v>
      </c>
    </row>
    <row r="80" spans="1:5" s="20" customFormat="1" ht="51" x14ac:dyDescent="0.2">
      <c r="A80" s="24" t="s">
        <v>125</v>
      </c>
      <c r="B80" s="24" t="s">
        <v>126</v>
      </c>
      <c r="C80" s="25">
        <v>1553.4</v>
      </c>
      <c r="D80" s="25">
        <f>'[1]Доходы бюджета'!$F$117/1000</f>
        <v>1553.40905</v>
      </c>
      <c r="E80" s="25">
        <f t="shared" si="1"/>
        <v>100.00058259302176</v>
      </c>
    </row>
    <row r="81" spans="1:5" s="20" customFormat="1" ht="38.25" x14ac:dyDescent="0.2">
      <c r="A81" s="24" t="s">
        <v>127</v>
      </c>
      <c r="B81" s="24" t="s">
        <v>128</v>
      </c>
      <c r="C81" s="25">
        <v>1673.8</v>
      </c>
      <c r="D81" s="25">
        <f>'[1]Доходы бюджета'!$F$120/1000</f>
        <v>1673.75135</v>
      </c>
      <c r="E81" s="25">
        <f t="shared" si="1"/>
        <v>99.997093440076483</v>
      </c>
    </row>
    <row r="82" spans="1:5" s="20" customFormat="1" ht="51" x14ac:dyDescent="0.2">
      <c r="A82" s="24" t="s">
        <v>129</v>
      </c>
      <c r="B82" s="24" t="s">
        <v>130</v>
      </c>
      <c r="C82" s="25">
        <v>661.7</v>
      </c>
      <c r="D82" s="25">
        <f>'[1]Доходы бюджета'!$F$122/1000</f>
        <v>661.68700000000001</v>
      </c>
      <c r="E82" s="25">
        <f t="shared" si="1"/>
        <v>99.99803536345776</v>
      </c>
    </row>
    <row r="83" spans="1:5" s="20" customFormat="1" ht="51" x14ac:dyDescent="0.2">
      <c r="A83" s="24" t="s">
        <v>131</v>
      </c>
      <c r="B83" s="24" t="s">
        <v>132</v>
      </c>
      <c r="C83" s="25">
        <v>1765</v>
      </c>
      <c r="D83" s="25">
        <f>'[1]Доходы бюджета'!$F$123/1000</f>
        <v>1764.9999800000001</v>
      </c>
      <c r="E83" s="25">
        <f t="shared" si="1"/>
        <v>99.99999886685552</v>
      </c>
    </row>
    <row r="84" spans="1:5" s="20" customFormat="1" ht="12.75" x14ac:dyDescent="0.2">
      <c r="A84" s="24" t="s">
        <v>133</v>
      </c>
      <c r="B84" s="24" t="s">
        <v>134</v>
      </c>
      <c r="C84" s="25">
        <v>26.3</v>
      </c>
      <c r="D84" s="25">
        <f>'[1]Доходы бюджета'!$F$125/1000</f>
        <v>26.3</v>
      </c>
      <c r="E84" s="25">
        <f t="shared" si="1"/>
        <v>100</v>
      </c>
    </row>
    <row r="85" spans="1:5" s="20" customFormat="1" ht="12.75" x14ac:dyDescent="0.2">
      <c r="A85" s="24" t="s">
        <v>135</v>
      </c>
      <c r="B85" s="24" t="s">
        <v>136</v>
      </c>
      <c r="C85" s="25">
        <v>37055.599999999999</v>
      </c>
      <c r="D85" s="25">
        <f>'[1]Доходы бюджета'!$F$127/1000</f>
        <v>36755.981070000002</v>
      </c>
      <c r="E85" s="25">
        <f t="shared" si="1"/>
        <v>99.191434142207939</v>
      </c>
    </row>
    <row r="86" spans="1:5" s="20" customFormat="1" ht="12.75" x14ac:dyDescent="0.2">
      <c r="A86" s="24" t="s">
        <v>137</v>
      </c>
      <c r="B86" s="24" t="s">
        <v>138</v>
      </c>
      <c r="C86" s="25">
        <v>125245.5</v>
      </c>
      <c r="D86" s="25">
        <f>'[1]Доходы бюджета'!$F$129/1000</f>
        <v>124396.22728000001</v>
      </c>
      <c r="E86" s="25">
        <f t="shared" si="1"/>
        <v>99.321913585717652</v>
      </c>
    </row>
    <row r="87" spans="1:5" s="20" customFormat="1" ht="25.5" x14ac:dyDescent="0.2">
      <c r="A87" s="24" t="s">
        <v>139</v>
      </c>
      <c r="B87" s="24" t="s">
        <v>140</v>
      </c>
      <c r="C87" s="25">
        <v>10778.4</v>
      </c>
      <c r="D87" s="25">
        <f>'[1]Доходы бюджета'!$F$130/1000</f>
        <v>10332.410039999999</v>
      </c>
      <c r="E87" s="25">
        <f t="shared" si="1"/>
        <v>95.862187708750824</v>
      </c>
    </row>
    <row r="88" spans="1:5" s="20" customFormat="1" ht="38.25" x14ac:dyDescent="0.2">
      <c r="A88" s="24" t="s">
        <v>141</v>
      </c>
      <c r="B88" s="24" t="s">
        <v>142</v>
      </c>
      <c r="C88" s="25">
        <v>612.4</v>
      </c>
      <c r="D88" s="25">
        <f>'[1]Доходы бюджета'!$F$132/1000</f>
        <v>468.49263000000002</v>
      </c>
      <c r="E88" s="25">
        <f t="shared" si="1"/>
        <v>76.501082625734824</v>
      </c>
    </row>
    <row r="89" spans="1:5" s="20" customFormat="1" ht="25.5" x14ac:dyDescent="0.2">
      <c r="A89" s="24" t="s">
        <v>143</v>
      </c>
      <c r="B89" s="24" t="s">
        <v>144</v>
      </c>
      <c r="C89" s="25">
        <v>388.2</v>
      </c>
      <c r="D89" s="25">
        <f>'[1]Доходы бюджета'!$F$134/1000</f>
        <v>388.2</v>
      </c>
      <c r="E89" s="25">
        <f t="shared" si="1"/>
        <v>100</v>
      </c>
    </row>
    <row r="90" spans="1:5" s="20" customFormat="1" ht="25.5" x14ac:dyDescent="0.2">
      <c r="A90" s="24" t="s">
        <v>145</v>
      </c>
      <c r="B90" s="24" t="s">
        <v>146</v>
      </c>
      <c r="C90" s="25">
        <v>113466.5</v>
      </c>
      <c r="D90" s="25">
        <f>'[1]Доходы бюджета'!$F$136/1000</f>
        <v>113207.12461</v>
      </c>
      <c r="E90" s="25">
        <f t="shared" si="1"/>
        <v>99.771407957414738</v>
      </c>
    </row>
    <row r="91" spans="1:5" s="20" customFormat="1" ht="12.75" x14ac:dyDescent="0.2">
      <c r="A91" s="24" t="s">
        <v>147</v>
      </c>
      <c r="B91" s="24" t="s">
        <v>148</v>
      </c>
      <c r="C91" s="25">
        <v>10183.799999999999</v>
      </c>
      <c r="D91" s="25">
        <f>'[1]Доходы бюджета'!$F$138/1000</f>
        <v>10152.077960000001</v>
      </c>
      <c r="E91" s="25">
        <f t="shared" si="1"/>
        <v>99.688504880300101</v>
      </c>
    </row>
    <row r="92" spans="1:5" s="20" customFormat="1" ht="51" x14ac:dyDescent="0.2">
      <c r="A92" s="24" t="s">
        <v>149</v>
      </c>
      <c r="B92" s="24" t="s">
        <v>150</v>
      </c>
      <c r="C92" s="25">
        <v>3124.8</v>
      </c>
      <c r="D92" s="25">
        <f>'[1]Доходы бюджета'!$F$140/1000</f>
        <v>3093.0779600000001</v>
      </c>
      <c r="E92" s="25">
        <f t="shared" si="1"/>
        <v>98.984829749103938</v>
      </c>
    </row>
    <row r="93" spans="1:5" s="20" customFormat="1" ht="51" x14ac:dyDescent="0.2">
      <c r="A93" s="24" t="s">
        <v>151</v>
      </c>
      <c r="B93" s="24" t="s">
        <v>152</v>
      </c>
      <c r="C93" s="25">
        <v>7059</v>
      </c>
      <c r="D93" s="25">
        <f>'[1]Доходы бюджета'!$F$142/1000</f>
        <v>7059</v>
      </c>
      <c r="E93" s="25">
        <f t="shared" si="1"/>
        <v>100</v>
      </c>
    </row>
    <row r="94" spans="1:5" s="20" customFormat="1" ht="25.5" x14ac:dyDescent="0.2">
      <c r="A94" s="22" t="s">
        <v>153</v>
      </c>
      <c r="B94" s="22" t="s">
        <v>154</v>
      </c>
      <c r="C94" s="23">
        <v>44189.8</v>
      </c>
      <c r="D94" s="23">
        <f>'[1]Доходы бюджета'!$F$143/1000</f>
        <v>38066.360950000002</v>
      </c>
      <c r="E94" s="23">
        <f t="shared" si="1"/>
        <v>86.142867697975547</v>
      </c>
    </row>
    <row r="95" spans="1:5" s="20" customFormat="1" ht="25.5" x14ac:dyDescent="0.2">
      <c r="A95" s="24" t="s">
        <v>155</v>
      </c>
      <c r="B95" s="24" t="s">
        <v>156</v>
      </c>
      <c r="C95" s="25">
        <v>44189.8</v>
      </c>
      <c r="D95" s="25">
        <f>'[1]Доходы бюджета'!$F$145/1000</f>
        <v>38066.360950000002</v>
      </c>
      <c r="E95" s="25">
        <f t="shared" si="1"/>
        <v>86.142867697975547</v>
      </c>
    </row>
    <row r="96" spans="1:5" s="20" customFormat="1" ht="12.75" x14ac:dyDescent="0.2">
      <c r="A96" s="22" t="s">
        <v>157</v>
      </c>
      <c r="B96" s="22" t="s">
        <v>158</v>
      </c>
      <c r="C96" s="23">
        <v>4080</v>
      </c>
      <c r="D96" s="23">
        <f>'[1]Доходы бюджета'!$F$146/1000</f>
        <v>4080</v>
      </c>
      <c r="E96" s="23">
        <f t="shared" si="1"/>
        <v>100</v>
      </c>
    </row>
    <row r="97" spans="1:5" s="20" customFormat="1" ht="12.75" x14ac:dyDescent="0.2">
      <c r="A97" s="24" t="s">
        <v>159</v>
      </c>
      <c r="B97" s="24" t="s">
        <v>160</v>
      </c>
      <c r="C97" s="25">
        <v>4080</v>
      </c>
      <c r="D97" s="25">
        <f>'[1]Доходы бюджета'!$F$148/1000</f>
        <v>4080</v>
      </c>
      <c r="E97" s="25">
        <f t="shared" si="1"/>
        <v>100</v>
      </c>
    </row>
    <row r="98" spans="1:5" s="20" customFormat="1" ht="38.25" x14ac:dyDescent="0.2">
      <c r="A98" s="22" t="s">
        <v>177</v>
      </c>
      <c r="B98" s="22" t="s">
        <v>175</v>
      </c>
      <c r="C98" s="23">
        <v>0</v>
      </c>
      <c r="D98" s="23">
        <f>'[1]Доходы бюджета'!$F$149/1000</f>
        <v>-20237.497210000001</v>
      </c>
      <c r="E98" s="26">
        <v>0</v>
      </c>
    </row>
    <row r="99" spans="1:5" s="20" customFormat="1" ht="38.25" x14ac:dyDescent="0.2">
      <c r="A99" s="24" t="s">
        <v>178</v>
      </c>
      <c r="B99" s="24" t="s">
        <v>176</v>
      </c>
      <c r="C99" s="25">
        <v>0</v>
      </c>
      <c r="D99" s="25">
        <f>'[1]Доходы бюджета'!$F$151/1000</f>
        <v>-20237.497210000001</v>
      </c>
      <c r="E99" s="26">
        <v>0</v>
      </c>
    </row>
    <row r="100" spans="1:5" s="20" customFormat="1" ht="12.75" x14ac:dyDescent="0.2"/>
  </sheetData>
  <mergeCells count="6">
    <mergeCell ref="C1:E1"/>
    <mergeCell ref="C5:E5"/>
    <mergeCell ref="A7:E7"/>
    <mergeCell ref="C4:E4"/>
    <mergeCell ref="B2:E2"/>
    <mergeCell ref="B3:E3"/>
  </mergeCells>
  <pageMargins left="0.78740157480314965" right="0.19685039370078741" top="0.39370078740157483" bottom="0.39370078740157483" header="0" footer="0.51181102362204722"/>
  <pageSetup paperSize="9" scale="73" firstPageNumber="3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2023-03-10T04:15:07Z</cp:lastPrinted>
  <dcterms:created xsi:type="dcterms:W3CDTF">2023-03-09T06:28:20Z</dcterms:created>
  <dcterms:modified xsi:type="dcterms:W3CDTF">2023-03-10T04:16:49Z</dcterms:modified>
</cp:coreProperties>
</file>