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405" windowWidth="15120" windowHeight="7710"/>
  </bookViews>
  <sheets>
    <sheet name="перечень домов" sheetId="1" r:id="rId1"/>
    <sheet name="система мероприятий" sheetId="4" r:id="rId2"/>
  </sheets>
  <calcPr calcId="162913"/>
</workbook>
</file>

<file path=xl/calcChain.xml><?xml version="1.0" encoding="utf-8"?>
<calcChain xmlns="http://schemas.openxmlformats.org/spreadsheetml/2006/main">
  <c r="E23" i="4" l="1"/>
  <c r="F26" i="4"/>
  <c r="F25" i="4"/>
  <c r="F24" i="4"/>
  <c r="F21" i="4"/>
  <c r="I26" i="4"/>
  <c r="H26" i="4"/>
  <c r="G26" i="4"/>
  <c r="G25" i="4" s="1"/>
  <c r="G24" i="4" s="1"/>
  <c r="I25" i="4"/>
  <c r="I24" i="4" s="1"/>
  <c r="I23" i="4" s="1"/>
  <c r="I22" i="4" s="1"/>
  <c r="I21" i="4" s="1"/>
  <c r="H25" i="4"/>
  <c r="H24" i="4" s="1"/>
  <c r="F23" i="4"/>
  <c r="F22" i="4"/>
  <c r="G23" i="4" l="1"/>
  <c r="H23" i="4"/>
  <c r="H22" i="4" s="1"/>
  <c r="H21" i="4" s="1"/>
  <c r="F17" i="4"/>
  <c r="F14" i="4"/>
  <c r="I19" i="4"/>
  <c r="I18" i="4" s="1"/>
  <c r="I17" i="4" s="1"/>
  <c r="I16" i="4" s="1"/>
  <c r="I15" i="4" s="1"/>
  <c r="I14" i="4" s="1"/>
  <c r="H19" i="4"/>
  <c r="H18" i="4" s="1"/>
  <c r="H17" i="4" s="1"/>
  <c r="H16" i="4" s="1"/>
  <c r="H15" i="4" s="1"/>
  <c r="H14" i="4" s="1"/>
  <c r="H11" i="4"/>
  <c r="I11" i="4"/>
  <c r="G22" i="4" l="1"/>
  <c r="E26" i="4"/>
  <c r="G21" i="4" l="1"/>
  <c r="E22" i="4"/>
  <c r="E25" i="4" s="1"/>
  <c r="N14" i="1"/>
  <c r="M14" i="1"/>
  <c r="L14" i="1"/>
  <c r="K14" i="1"/>
  <c r="J14" i="1"/>
  <c r="E21" i="4" l="1"/>
  <c r="E24" i="4" s="1"/>
  <c r="G19" i="4"/>
  <c r="H14" i="1"/>
  <c r="G18" i="4" l="1"/>
  <c r="E19" i="4"/>
  <c r="I14" i="1"/>
  <c r="G14" i="1"/>
  <c r="G17" i="4" l="1"/>
  <c r="E18" i="4"/>
  <c r="G16" i="4" l="1"/>
  <c r="E17" i="4"/>
  <c r="G15" i="4" l="1"/>
  <c r="E16" i="4"/>
  <c r="G14" i="4" l="1"/>
  <c r="E15" i="4"/>
  <c r="G13" i="4" l="1"/>
  <c r="E14" i="4"/>
  <c r="E13" i="4" l="1"/>
  <c r="G12" i="4"/>
  <c r="G11" i="4" s="1"/>
  <c r="E11" i="4" s="1"/>
</calcChain>
</file>

<file path=xl/sharedStrings.xml><?xml version="1.0" encoding="utf-8"?>
<sst xmlns="http://schemas.openxmlformats.org/spreadsheetml/2006/main" count="112" uniqueCount="70">
  <si>
    <t>№ п/п</t>
  </si>
  <si>
    <t>Всего</t>
  </si>
  <si>
    <t>Наименование мероприятий</t>
  </si>
  <si>
    <t>Срок реализации</t>
  </si>
  <si>
    <t>Исполнитель (получатель) денежных средств</t>
  </si>
  <si>
    <t>Источник финансирования</t>
  </si>
  <si>
    <t>Информационно-аналитический комплекс мероприятий</t>
  </si>
  <si>
    <t>1.1.</t>
  </si>
  <si>
    <t>финансирование не требуется</t>
  </si>
  <si>
    <t>2.1.</t>
  </si>
  <si>
    <t>2.2.</t>
  </si>
  <si>
    <t>Приобретение благоустроенных жилых помещений на вторичном рынке жилья для предоставления гражданам, проживающих в аварийном жилищном фонде</t>
  </si>
  <si>
    <t>Всего, в том числе:</t>
  </si>
  <si>
    <t>местный бюджет</t>
  </si>
  <si>
    <t>областной бюджет</t>
  </si>
  <si>
    <t>Итого по разделу 3:</t>
  </si>
  <si>
    <t>Всего по подпрограмме, в том числе:</t>
  </si>
  <si>
    <t>Выплата компенсации собственникам жилья</t>
  </si>
  <si>
    <t>Документ, подтверждающий признание МКД аварийным (постановление)</t>
  </si>
  <si>
    <t>год ввода дома в эксплуатацию</t>
  </si>
  <si>
    <t>Потребность в финансовых средствах, руб.</t>
  </si>
  <si>
    <t>п. Сеймчан, ул. Билибина, д. 5-а</t>
  </si>
  <si>
    <t>п. Сеймчан, ул. Ленина, д. 10</t>
  </si>
  <si>
    <t>п. Сеймчан, ул. Северная, д. 1-а</t>
  </si>
  <si>
    <t>п. Сеймчан, ул. Северная, д. 3-а</t>
  </si>
  <si>
    <t>с. Вепзний Сеймчан, ул. Холодченко, д. 17</t>
  </si>
  <si>
    <t>с. Вепзний Сеймчан, ул. Холодченко, д. 18</t>
  </si>
  <si>
    <t>с. Вепзний Сеймчан, ул. Холодченко, д. 19</t>
  </si>
  <si>
    <t>с. Вепзний Сеймчан, ул. Холодченко, д. 21/2</t>
  </si>
  <si>
    <t>50-п</t>
  </si>
  <si>
    <t>49-п</t>
  </si>
  <si>
    <t>45-п</t>
  </si>
  <si>
    <t>59-п</t>
  </si>
  <si>
    <t>55-п</t>
  </si>
  <si>
    <t>54-п</t>
  </si>
  <si>
    <t>51-п</t>
  </si>
  <si>
    <t>52-п</t>
  </si>
  <si>
    <t>05.02.2019 г.</t>
  </si>
  <si>
    <t>-</t>
  </si>
  <si>
    <t>Приложение № 1
к муниципальной программе «Переселение  граждан из аварийного жилищного фонда муниципального образования "Среднеканский муниципальный округ Магаданской области" на 2024 - 2027 годы</t>
  </si>
  <si>
    <t>Реестр многоквартирных домов, признанных в установленном порядке с  01.01.2017 года по 01.01.2022 года аварийными и подлежащими сносу на территории муниципального образования «Среднеканский муниципальный округ Магаданской области»</t>
  </si>
  <si>
    <t>ВСЕГО МКД по МО:</t>
  </si>
  <si>
    <t>Х</t>
  </si>
  <si>
    <t>Адрес многоквартирных аварийных жилых домов (далее - МКД)</t>
  </si>
  <si>
    <t xml:space="preserve">Приложение № 2
к муниципальной программе «Переселение  граждан из аварийного жилищного фонда муниципального образования "Среднеканский муниципальный округ Магаданской области" на 2024 - 2027 годы </t>
  </si>
  <si>
    <t>Система программных мероприятий муниципальной программы «Переселение  граждан из аварийного жилищного фонда муниципального образования "Среднеканский муниципальный округ Магаданской области" на 2024 - 2027 годы</t>
  </si>
  <si>
    <t>2024 - 2027 годы</t>
  </si>
  <si>
    <t>Управление ЖКХ, архитектуры и градостроительства Администрации Среднеканского муниципального округа Магаданской области</t>
  </si>
  <si>
    <t>Заключение договоров социального найма (мены), заключение соглашений с собственниками жилых помещений</t>
  </si>
  <si>
    <t>МБ</t>
  </si>
  <si>
    <t>ОБ</t>
  </si>
  <si>
    <t>Уточнение списков граждан и способов переселения - участников муниципальной Программы (каждый год)</t>
  </si>
  <si>
    <t>Комплекс мероприятий по переселению граждан, проживающих в аварийном жилищном фонде</t>
  </si>
  <si>
    <t xml:space="preserve">2. </t>
  </si>
  <si>
    <t>2.3.</t>
  </si>
  <si>
    <t>Министнрство строительства, жилищно-коммунального хозяйства и энергетики Магаданской области</t>
  </si>
  <si>
    <t>2.4.</t>
  </si>
  <si>
    <t>Примечание* информация актуальна при условии сдачи застройщиком МКД в г. Магадане, в противном случае переселение граждан переносится на следующий год</t>
  </si>
  <si>
    <t>планируемая дата окончания переселения граждан</t>
  </si>
  <si>
    <t>31.12.2024 г.</t>
  </si>
  <si>
    <t>ЧС</t>
  </si>
  <si>
    <t>МС</t>
  </si>
  <si>
    <t>Общая площадь МКД, кв.м.</t>
  </si>
  <si>
    <t>Число жителей, чел.</t>
  </si>
  <si>
    <t>№</t>
  </si>
  <si>
    <t>дата</t>
  </si>
  <si>
    <t xml:space="preserve">Количество расселяемых жилых помещений, ед. </t>
  </si>
  <si>
    <t>Расселяемая площадь жилых помещений, кв.м.</t>
  </si>
  <si>
    <t>Всего, в том числе</t>
  </si>
  <si>
    <t>Приобретение у застройщиков благоустроенных жилых помещений многоквартирных домах (в т.ч ещё в строящихся многоквартирных домах) для предоставления гражданам, зарегистрированным в аварийном жилищном фонде МО СМО, которые дали свое согласие на переселение в г. Магадан*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</si>
</sst>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CDD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23">
    <xf numFmtId="0" fontId="0" fillId="0" borderId="0" xfId="0"/>
    <xf numFmtId="0" fontId="2" fillId="0" borderId="0" xfId="0" applyFont="1"/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2" fillId="0" borderId="0" xfId="0" applyNumberFormat="1" applyFont="1"/>
    <xf numFmtId="0" fontId="0" fillId="0" borderId="0" xfId="0" applyFont="1"/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4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vertical="top" wrapText="1"/>
    </xf>
    <xf numFmtId="2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/>
    <xf numFmtId="0" fontId="8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/>
    <xf numFmtId="2" fontId="8" fillId="0" borderId="0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7" fillId="0" borderId="2" xfId="0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2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/>
    </xf>
    <xf numFmtId="2" fontId="1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2" fontId="9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/>
    </xf>
    <xf numFmtId="2" fontId="8" fillId="4" borderId="11" xfId="0" applyNumberFormat="1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horizontal="center" vertical="center"/>
    </xf>
    <xf numFmtId="2" fontId="11" fillId="5" borderId="1" xfId="0" applyNumberFormat="1" applyFont="1" applyFill="1" applyBorder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1" fontId="8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vertical="top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8" fillId="0" borderId="11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" fontId="8" fillId="0" borderId="1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 vertical="center" wrapText="1"/>
    </xf>
    <xf numFmtId="0" fontId="9" fillId="0" borderId="5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</cellXfs>
  <cellStyles count="4">
    <cellStyle name="Excel Built-in Normal" xfId="3"/>
    <cellStyle name="Обычный" xfId="0" builtinId="0"/>
    <cellStyle name="Обычный 3" xfId="2"/>
    <cellStyle name="Обычный 5" xfId="1"/>
  </cellStyles>
  <dxfs count="0"/>
  <tableStyles count="0" defaultTableStyle="TableStyleMedium9" defaultPivotStyle="PivotStyleLight16"/>
  <colors>
    <mruColors>
      <color rgb="FF92CDDC"/>
      <color rgb="FF99FFCC"/>
      <color rgb="FFD8E4BC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Normal="100" workbookViewId="0">
      <selection activeCell="D4" sqref="D4:E4"/>
    </sheetView>
  </sheetViews>
  <sheetFormatPr defaultRowHeight="15" x14ac:dyDescent="0.25"/>
  <cols>
    <col min="1" max="1" width="6" customWidth="1"/>
    <col min="2" max="2" width="46.28515625" customWidth="1"/>
    <col min="3" max="3" width="15" customWidth="1"/>
    <col min="4" max="4" width="14" customWidth="1"/>
    <col min="5" max="6" width="15.7109375" customWidth="1"/>
    <col min="7" max="7" width="10" customWidth="1"/>
    <col min="8" max="8" width="11.85546875" customWidth="1"/>
    <col min="9" max="9" width="10" customWidth="1"/>
    <col min="10" max="10" width="9.5703125" customWidth="1"/>
    <col min="11" max="11" width="8.85546875" customWidth="1"/>
    <col min="12" max="12" width="11.42578125" customWidth="1"/>
    <col min="13" max="13" width="11.28515625" customWidth="1"/>
    <col min="14" max="14" width="11.7109375" customWidth="1"/>
  </cols>
  <sheetData>
    <row r="1" spans="1:16" ht="68.25" customHeight="1" x14ac:dyDescent="0.25">
      <c r="A1" s="8"/>
      <c r="B1" s="9"/>
      <c r="C1" s="9"/>
      <c r="D1" s="9"/>
      <c r="E1" s="9"/>
      <c r="F1" s="9"/>
      <c r="G1" s="81" t="s">
        <v>39</v>
      </c>
      <c r="H1" s="81"/>
      <c r="I1" s="81"/>
      <c r="J1" s="81"/>
      <c r="K1" s="81"/>
      <c r="L1" s="81"/>
      <c r="M1" s="81"/>
      <c r="N1" s="81"/>
    </row>
    <row r="2" spans="1:16" ht="42.75" customHeight="1" x14ac:dyDescent="0.25">
      <c r="A2" s="10"/>
      <c r="B2" s="82" t="s">
        <v>40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10"/>
    </row>
    <row r="3" spans="1:16" ht="15" customHeight="1" x14ac:dyDescent="0.25">
      <c r="A3" s="11"/>
      <c r="B3" s="12"/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1"/>
    </row>
    <row r="4" spans="1:16" ht="57.75" customHeight="1" x14ac:dyDescent="0.25">
      <c r="A4" s="75" t="s">
        <v>0</v>
      </c>
      <c r="B4" s="75" t="s">
        <v>43</v>
      </c>
      <c r="C4" s="75" t="s">
        <v>19</v>
      </c>
      <c r="D4" s="83" t="s">
        <v>18</v>
      </c>
      <c r="E4" s="83"/>
      <c r="F4" s="75" t="s">
        <v>58</v>
      </c>
      <c r="G4" s="84" t="s">
        <v>63</v>
      </c>
      <c r="H4" s="86" t="s">
        <v>62</v>
      </c>
      <c r="I4" s="77" t="s">
        <v>66</v>
      </c>
      <c r="J4" s="77"/>
      <c r="K4" s="77"/>
      <c r="L4" s="78" t="s">
        <v>67</v>
      </c>
      <c r="M4" s="78"/>
      <c r="N4" s="78"/>
      <c r="O4" s="1"/>
      <c r="P4" s="1"/>
    </row>
    <row r="5" spans="1:16" ht="60" customHeight="1" x14ac:dyDescent="0.25">
      <c r="A5" s="76"/>
      <c r="B5" s="76"/>
      <c r="C5" s="76"/>
      <c r="D5" s="73" t="s">
        <v>64</v>
      </c>
      <c r="E5" s="74" t="s">
        <v>65</v>
      </c>
      <c r="F5" s="76"/>
      <c r="G5" s="85"/>
      <c r="H5" s="87"/>
      <c r="I5" s="72" t="s">
        <v>68</v>
      </c>
      <c r="J5" s="72" t="s">
        <v>60</v>
      </c>
      <c r="K5" s="72" t="s">
        <v>61</v>
      </c>
      <c r="L5" s="72" t="s">
        <v>68</v>
      </c>
      <c r="M5" s="72" t="s">
        <v>60</v>
      </c>
      <c r="N5" s="72" t="s">
        <v>61</v>
      </c>
      <c r="O5" s="1"/>
      <c r="P5" s="1"/>
    </row>
    <row r="6" spans="1:16" ht="15.75" x14ac:dyDescent="0.25">
      <c r="A6" s="15">
        <v>1</v>
      </c>
      <c r="B6" s="16" t="s">
        <v>21</v>
      </c>
      <c r="C6" s="15">
        <v>1972</v>
      </c>
      <c r="D6" s="15" t="s">
        <v>29</v>
      </c>
      <c r="E6" s="17" t="s">
        <v>37</v>
      </c>
      <c r="F6" s="17" t="s">
        <v>59</v>
      </c>
      <c r="G6" s="18">
        <v>5</v>
      </c>
      <c r="H6" s="19">
        <v>481.3</v>
      </c>
      <c r="I6" s="20">
        <v>4</v>
      </c>
      <c r="J6" s="20">
        <v>3</v>
      </c>
      <c r="K6" s="20">
        <v>1</v>
      </c>
      <c r="L6" s="21">
        <v>164.1</v>
      </c>
      <c r="M6" s="21">
        <v>123.1</v>
      </c>
      <c r="N6" s="21">
        <v>41</v>
      </c>
      <c r="O6" s="1"/>
      <c r="P6" s="1"/>
    </row>
    <row r="7" spans="1:16" ht="15.75" x14ac:dyDescent="0.25">
      <c r="A7" s="15">
        <v>2</v>
      </c>
      <c r="B7" s="16" t="s">
        <v>22</v>
      </c>
      <c r="C7" s="15">
        <v>1974</v>
      </c>
      <c r="D7" s="15" t="s">
        <v>30</v>
      </c>
      <c r="E7" s="17" t="s">
        <v>37</v>
      </c>
      <c r="F7" s="17" t="s">
        <v>59</v>
      </c>
      <c r="G7" s="18">
        <v>32</v>
      </c>
      <c r="H7" s="19">
        <v>1266.2</v>
      </c>
      <c r="I7" s="20">
        <v>22</v>
      </c>
      <c r="J7" s="20">
        <v>16</v>
      </c>
      <c r="K7" s="20">
        <v>6</v>
      </c>
      <c r="L7" s="21">
        <v>900.8</v>
      </c>
      <c r="M7" s="21">
        <v>657.5</v>
      </c>
      <c r="N7" s="21">
        <v>243.3</v>
      </c>
      <c r="O7" s="1"/>
      <c r="P7" s="1"/>
    </row>
    <row r="8" spans="1:16" ht="15.75" x14ac:dyDescent="0.25">
      <c r="A8" s="15">
        <v>3</v>
      </c>
      <c r="B8" s="16" t="s">
        <v>23</v>
      </c>
      <c r="C8" s="15">
        <v>1988</v>
      </c>
      <c r="D8" s="15" t="s">
        <v>31</v>
      </c>
      <c r="E8" s="17" t="s">
        <v>37</v>
      </c>
      <c r="F8" s="17" t="s">
        <v>59</v>
      </c>
      <c r="G8" s="18">
        <v>13</v>
      </c>
      <c r="H8" s="19">
        <v>1663.4</v>
      </c>
      <c r="I8" s="20">
        <v>5</v>
      </c>
      <c r="J8" s="20">
        <v>2</v>
      </c>
      <c r="K8" s="20">
        <v>3</v>
      </c>
      <c r="L8" s="21">
        <v>294.60000000000002</v>
      </c>
      <c r="M8" s="21">
        <v>128.19999999999999</v>
      </c>
      <c r="N8" s="21">
        <v>166.4</v>
      </c>
      <c r="O8" s="1"/>
      <c r="P8" s="1"/>
    </row>
    <row r="9" spans="1:16" ht="15.75" x14ac:dyDescent="0.25">
      <c r="A9" s="15">
        <v>4</v>
      </c>
      <c r="B9" s="16" t="s">
        <v>24</v>
      </c>
      <c r="C9" s="15">
        <v>1988</v>
      </c>
      <c r="D9" s="15" t="s">
        <v>32</v>
      </c>
      <c r="E9" s="17" t="s">
        <v>37</v>
      </c>
      <c r="F9" s="17" t="s">
        <v>59</v>
      </c>
      <c r="G9" s="18">
        <v>35</v>
      </c>
      <c r="H9" s="19">
        <v>1658.6</v>
      </c>
      <c r="I9" s="20">
        <v>15</v>
      </c>
      <c r="J9" s="20">
        <v>8</v>
      </c>
      <c r="K9" s="20">
        <v>7</v>
      </c>
      <c r="L9" s="21">
        <v>847.7</v>
      </c>
      <c r="M9" s="21">
        <v>420.4</v>
      </c>
      <c r="N9" s="21">
        <v>427.3</v>
      </c>
      <c r="O9" s="1"/>
      <c r="P9" s="1"/>
    </row>
    <row r="10" spans="1:16" ht="15.75" x14ac:dyDescent="0.25">
      <c r="A10" s="15">
        <v>5</v>
      </c>
      <c r="B10" s="16" t="s">
        <v>25</v>
      </c>
      <c r="C10" s="15">
        <v>1983</v>
      </c>
      <c r="D10" s="15" t="s">
        <v>33</v>
      </c>
      <c r="E10" s="17" t="s">
        <v>37</v>
      </c>
      <c r="F10" s="17" t="s">
        <v>59</v>
      </c>
      <c r="G10" s="18">
        <v>1</v>
      </c>
      <c r="H10" s="19">
        <v>579</v>
      </c>
      <c r="I10" s="20">
        <v>1</v>
      </c>
      <c r="J10" s="20" t="s">
        <v>38</v>
      </c>
      <c r="K10" s="20">
        <v>1</v>
      </c>
      <c r="L10" s="21">
        <v>59</v>
      </c>
      <c r="M10" s="20" t="s">
        <v>38</v>
      </c>
      <c r="N10" s="21">
        <v>59</v>
      </c>
      <c r="O10" s="1"/>
      <c r="P10" s="1"/>
    </row>
    <row r="11" spans="1:16" ht="15.75" x14ac:dyDescent="0.25">
      <c r="A11" s="15">
        <v>6</v>
      </c>
      <c r="B11" s="16" t="s">
        <v>26</v>
      </c>
      <c r="C11" s="23">
        <v>1982</v>
      </c>
      <c r="D11" s="24" t="s">
        <v>34</v>
      </c>
      <c r="E11" s="17" t="s">
        <v>37</v>
      </c>
      <c r="F11" s="17" t="s">
        <v>59</v>
      </c>
      <c r="G11" s="18">
        <v>2</v>
      </c>
      <c r="H11" s="19">
        <v>1328.8</v>
      </c>
      <c r="I11" s="20">
        <v>2</v>
      </c>
      <c r="J11" s="20" t="s">
        <v>38</v>
      </c>
      <c r="K11" s="20">
        <v>2</v>
      </c>
      <c r="L11" s="21">
        <v>93.8</v>
      </c>
      <c r="M11" s="20" t="s">
        <v>38</v>
      </c>
      <c r="N11" s="21">
        <v>93.8</v>
      </c>
      <c r="O11" s="1"/>
      <c r="P11" s="1"/>
    </row>
    <row r="12" spans="1:16" ht="15.75" x14ac:dyDescent="0.25">
      <c r="A12" s="15">
        <v>7</v>
      </c>
      <c r="B12" s="16" t="s">
        <v>27</v>
      </c>
      <c r="C12" s="15">
        <v>1982</v>
      </c>
      <c r="D12" s="15" t="s">
        <v>35</v>
      </c>
      <c r="E12" s="17" t="s">
        <v>37</v>
      </c>
      <c r="F12" s="17" t="s">
        <v>59</v>
      </c>
      <c r="G12" s="18">
        <v>2</v>
      </c>
      <c r="H12" s="25">
        <v>738.2</v>
      </c>
      <c r="I12" s="20">
        <v>1</v>
      </c>
      <c r="J12" s="20" t="s">
        <v>38</v>
      </c>
      <c r="K12" s="20">
        <v>1</v>
      </c>
      <c r="L12" s="21">
        <v>54.6</v>
      </c>
      <c r="M12" s="20" t="s">
        <v>38</v>
      </c>
      <c r="N12" s="21">
        <v>54.6</v>
      </c>
      <c r="O12" s="1"/>
      <c r="P12" s="1"/>
    </row>
    <row r="13" spans="1:16" ht="15.75" x14ac:dyDescent="0.25">
      <c r="A13" s="15">
        <v>8</v>
      </c>
      <c r="B13" s="16" t="s">
        <v>28</v>
      </c>
      <c r="C13" s="15">
        <v>1983</v>
      </c>
      <c r="D13" s="15" t="s">
        <v>36</v>
      </c>
      <c r="E13" s="17" t="s">
        <v>37</v>
      </c>
      <c r="F13" s="17" t="s">
        <v>59</v>
      </c>
      <c r="G13" s="18">
        <v>3</v>
      </c>
      <c r="H13" s="19">
        <v>1095.3</v>
      </c>
      <c r="I13" s="20">
        <v>1</v>
      </c>
      <c r="J13" s="20" t="s">
        <v>38</v>
      </c>
      <c r="K13" s="20">
        <v>1</v>
      </c>
      <c r="L13" s="21">
        <v>69.5</v>
      </c>
      <c r="M13" s="20" t="s">
        <v>38</v>
      </c>
      <c r="N13" s="21">
        <v>69.5</v>
      </c>
      <c r="O13" s="1"/>
      <c r="P13" s="1"/>
    </row>
    <row r="14" spans="1:16" ht="15.75" customHeight="1" x14ac:dyDescent="0.25">
      <c r="A14" s="79" t="s">
        <v>41</v>
      </c>
      <c r="B14" s="80"/>
      <c r="C14" s="30" t="s">
        <v>42</v>
      </c>
      <c r="D14" s="30" t="s">
        <v>42</v>
      </c>
      <c r="E14" s="30" t="s">
        <v>42</v>
      </c>
      <c r="F14" s="30" t="s">
        <v>42</v>
      </c>
      <c r="G14" s="26">
        <f t="shared" ref="G14:I14" si="0">SUM(G6:G13)</f>
        <v>93</v>
      </c>
      <c r="H14" s="27">
        <f t="shared" si="0"/>
        <v>8810.7999999999993</v>
      </c>
      <c r="I14" s="28">
        <f t="shared" si="0"/>
        <v>51</v>
      </c>
      <c r="J14" s="28">
        <f>SUM(J6:J13)</f>
        <v>29</v>
      </c>
      <c r="K14" s="28">
        <f>SUM(K6:K13)</f>
        <v>22</v>
      </c>
      <c r="L14" s="29">
        <f>SUM(L6:L13)</f>
        <v>2484.1</v>
      </c>
      <c r="M14" s="29">
        <f>SUM(M6:M13)</f>
        <v>1329.1999999999998</v>
      </c>
      <c r="N14" s="29">
        <f>SUM(N6:N13)</f>
        <v>1154.8999999999999</v>
      </c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5"/>
      <c r="I16" s="1"/>
      <c r="J16" s="1"/>
      <c r="K16" s="1"/>
      <c r="L16" s="1"/>
      <c r="M16" s="1"/>
      <c r="N16" s="1"/>
      <c r="O16" s="1"/>
      <c r="P16" s="1"/>
    </row>
    <row r="17" spans="7:14" x14ac:dyDescent="0.25">
      <c r="G17" s="4"/>
      <c r="H17" s="2"/>
      <c r="I17" s="2"/>
      <c r="J17" s="2"/>
    </row>
    <row r="18" spans="7:14" x14ac:dyDescent="0.25">
      <c r="G18" s="4"/>
      <c r="H18" s="2"/>
      <c r="I18" s="2"/>
      <c r="J18" s="2"/>
    </row>
    <row r="19" spans="7:14" x14ac:dyDescent="0.25">
      <c r="G19" s="3"/>
      <c r="H19" s="2"/>
      <c r="I19" s="2"/>
      <c r="J19" s="2"/>
    </row>
    <row r="20" spans="7:14" x14ac:dyDescent="0.25">
      <c r="G20" s="4"/>
      <c r="H20" s="2"/>
      <c r="I20" s="2"/>
      <c r="J20" s="2"/>
    </row>
    <row r="21" spans="7:14" x14ac:dyDescent="0.25">
      <c r="G21" s="4"/>
      <c r="H21" s="2"/>
      <c r="I21" s="2"/>
      <c r="J21" s="2"/>
    </row>
    <row r="22" spans="7:14" x14ac:dyDescent="0.25">
      <c r="G22" s="2"/>
      <c r="H22" s="2"/>
      <c r="I22" s="2"/>
      <c r="J22" s="2"/>
      <c r="N22" s="1"/>
    </row>
    <row r="23" spans="7:14" x14ac:dyDescent="0.25">
      <c r="G23" s="2"/>
      <c r="H23" s="2"/>
      <c r="I23" s="2"/>
      <c r="J23" s="2"/>
    </row>
    <row r="24" spans="7:14" x14ac:dyDescent="0.25">
      <c r="G24" s="2"/>
      <c r="H24" s="2"/>
      <c r="I24" s="2"/>
      <c r="J24" s="2"/>
    </row>
    <row r="25" spans="7:14" x14ac:dyDescent="0.25">
      <c r="G25" s="2"/>
      <c r="H25" s="2"/>
      <c r="I25" s="2"/>
      <c r="J25" s="2"/>
    </row>
    <row r="26" spans="7:14" x14ac:dyDescent="0.25">
      <c r="G26" s="2"/>
      <c r="H26" s="2"/>
      <c r="I26" s="2"/>
      <c r="J26" s="2"/>
    </row>
    <row r="27" spans="7:14" x14ac:dyDescent="0.25">
      <c r="G27" s="2"/>
      <c r="H27" s="2"/>
      <c r="I27" s="2"/>
      <c r="J27" s="2"/>
    </row>
    <row r="28" spans="7:14" x14ac:dyDescent="0.25">
      <c r="G28" s="2"/>
      <c r="H28" s="2"/>
      <c r="I28" s="2"/>
      <c r="J28" s="2"/>
    </row>
  </sheetData>
  <mergeCells count="12">
    <mergeCell ref="F4:F5"/>
    <mergeCell ref="I4:K4"/>
    <mergeCell ref="L4:N4"/>
    <mergeCell ref="A14:B14"/>
    <mergeCell ref="G1:N1"/>
    <mergeCell ref="C4:C5"/>
    <mergeCell ref="B2:M2"/>
    <mergeCell ref="A4:A5"/>
    <mergeCell ref="B4:B5"/>
    <mergeCell ref="D4:E4"/>
    <mergeCell ref="G4:G5"/>
    <mergeCell ref="H4:H5"/>
  </mergeCells>
  <pageMargins left="0.25" right="0.25" top="0.75" bottom="0.75" header="0.3" footer="0.3"/>
  <pageSetup paperSize="9" scale="73" fitToHeight="0" orientation="landscape" horizontalDpi="300" verticalDpi="300" r:id="rId1"/>
  <headerFooter>
    <oddHeader>&amp;C10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H92"/>
  <sheetViews>
    <sheetView view="pageLayout" topLeftCell="A13" zoomScale="75" zoomScaleNormal="100" zoomScalePageLayoutView="75" workbookViewId="0">
      <selection activeCell="E11" sqref="E11"/>
    </sheetView>
  </sheetViews>
  <sheetFormatPr defaultRowHeight="15" x14ac:dyDescent="0.25"/>
  <cols>
    <col min="1" max="1" width="5.85546875" customWidth="1"/>
    <col min="2" max="2" width="46.42578125" customWidth="1"/>
    <col min="3" max="3" width="12.28515625" customWidth="1"/>
    <col min="4" max="4" width="23.7109375" customWidth="1"/>
    <col min="5" max="5" width="19.42578125" customWidth="1"/>
    <col min="6" max="6" width="15" customWidth="1"/>
    <col min="7" max="7" width="15.140625" customWidth="1"/>
    <col min="8" max="8" width="15.7109375" customWidth="1"/>
    <col min="9" max="9" width="14.7109375" customWidth="1"/>
    <col min="10" max="10" width="17.5703125" customWidth="1"/>
  </cols>
  <sheetData>
    <row r="1" spans="1:86" ht="81.75" customHeight="1" x14ac:dyDescent="0.25">
      <c r="A1" s="8"/>
      <c r="B1" s="8"/>
      <c r="C1" s="8"/>
      <c r="D1" s="8"/>
      <c r="E1" s="8"/>
      <c r="F1" s="31"/>
      <c r="G1" s="101" t="s">
        <v>44</v>
      </c>
      <c r="H1" s="101"/>
      <c r="I1" s="101"/>
      <c r="J1" s="10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6" ht="42" customHeight="1" x14ac:dyDescent="0.25">
      <c r="A2" s="8"/>
      <c r="B2" s="94" t="s">
        <v>45</v>
      </c>
      <c r="C2" s="94"/>
      <c r="D2" s="94"/>
      <c r="E2" s="94"/>
      <c r="F2" s="94"/>
      <c r="G2" s="94"/>
      <c r="H2" s="94"/>
      <c r="I2" s="94"/>
      <c r="J2" s="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6" ht="15.75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</row>
    <row r="4" spans="1:86" ht="36" customHeight="1" x14ac:dyDescent="0.25">
      <c r="A4" s="88" t="s">
        <v>0</v>
      </c>
      <c r="B4" s="88" t="s">
        <v>2</v>
      </c>
      <c r="C4" s="88" t="s">
        <v>3</v>
      </c>
      <c r="D4" s="88" t="s">
        <v>4</v>
      </c>
      <c r="E4" s="95" t="s">
        <v>20</v>
      </c>
      <c r="F4" s="96"/>
      <c r="G4" s="96"/>
      <c r="H4" s="96"/>
      <c r="I4" s="96"/>
      <c r="J4" s="88" t="s">
        <v>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</row>
    <row r="5" spans="1:86" ht="15.75" x14ac:dyDescent="0.25">
      <c r="A5" s="89"/>
      <c r="B5" s="89"/>
      <c r="C5" s="89"/>
      <c r="D5" s="89"/>
      <c r="E5" s="98" t="s">
        <v>1</v>
      </c>
      <c r="F5" s="97"/>
      <c r="G5" s="97"/>
      <c r="H5" s="97"/>
      <c r="I5" s="97"/>
      <c r="J5" s="8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</row>
    <row r="6" spans="1:86" ht="15.75" x14ac:dyDescent="0.25">
      <c r="A6" s="90"/>
      <c r="B6" s="90"/>
      <c r="C6" s="90"/>
      <c r="D6" s="90"/>
      <c r="E6" s="99"/>
      <c r="F6" s="32">
        <v>2024</v>
      </c>
      <c r="G6" s="32">
        <v>2025</v>
      </c>
      <c r="H6" s="32">
        <v>2026</v>
      </c>
      <c r="I6" s="32">
        <v>2027</v>
      </c>
      <c r="J6" s="9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6" ht="15.75" x14ac:dyDescent="0.25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6" ht="15.75" x14ac:dyDescent="0.25">
      <c r="A8" s="22">
        <v>1</v>
      </c>
      <c r="B8" s="91" t="s">
        <v>6</v>
      </c>
      <c r="C8" s="92"/>
      <c r="D8" s="92"/>
      <c r="E8" s="92"/>
      <c r="F8" s="92"/>
      <c r="G8" s="92"/>
      <c r="H8" s="92"/>
      <c r="I8" s="92"/>
      <c r="J8" s="9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ht="111" customHeight="1" x14ac:dyDescent="0.25">
      <c r="A9" s="32" t="s">
        <v>7</v>
      </c>
      <c r="B9" s="34" t="s">
        <v>51</v>
      </c>
      <c r="C9" s="49" t="s">
        <v>46</v>
      </c>
      <c r="D9" s="7" t="s">
        <v>47</v>
      </c>
      <c r="E9" s="33"/>
      <c r="F9" s="33"/>
      <c r="G9" s="33"/>
      <c r="H9" s="33"/>
      <c r="I9" s="33"/>
      <c r="J9" s="49" t="s">
        <v>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ht="15.75" x14ac:dyDescent="0.25">
      <c r="A10" s="35" t="s">
        <v>53</v>
      </c>
      <c r="B10" s="105" t="s">
        <v>52</v>
      </c>
      <c r="C10" s="113"/>
      <c r="D10" s="113"/>
      <c r="E10" s="113"/>
      <c r="F10" s="113"/>
      <c r="G10" s="113"/>
      <c r="H10" s="113"/>
      <c r="I10" s="113"/>
      <c r="J10" s="10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ht="45.75" customHeight="1" x14ac:dyDescent="0.25">
      <c r="A11" s="100" t="s">
        <v>9</v>
      </c>
      <c r="B11" s="114" t="s">
        <v>69</v>
      </c>
      <c r="C11" s="83" t="s">
        <v>46</v>
      </c>
      <c r="D11" s="121" t="s">
        <v>55</v>
      </c>
      <c r="E11" s="67">
        <f>F11+G11+H11+I11</f>
        <v>330145955.10000002</v>
      </c>
      <c r="F11" s="67">
        <v>330145955.10000002</v>
      </c>
      <c r="G11" s="67">
        <f t="shared" ref="G11" si="0">G12+G13</f>
        <v>0</v>
      </c>
      <c r="H11" s="67">
        <f t="shared" ref="H11:I11" si="1">H12+H13</f>
        <v>0</v>
      </c>
      <c r="I11" s="67">
        <f t="shared" si="1"/>
        <v>0</v>
      </c>
      <c r="J11" s="54" t="s">
        <v>12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</row>
    <row r="12" spans="1:86" ht="38.25" customHeight="1" x14ac:dyDescent="0.25">
      <c r="A12" s="100"/>
      <c r="B12" s="114"/>
      <c r="C12" s="83"/>
      <c r="D12" s="121"/>
      <c r="E12" s="60">
        <v>0</v>
      </c>
      <c r="F12" s="60">
        <v>0</v>
      </c>
      <c r="G12" s="60">
        <f t="shared" ref="G12" si="2">G13+G14</f>
        <v>0</v>
      </c>
      <c r="H12" s="60">
        <v>0</v>
      </c>
      <c r="I12" s="60">
        <v>0</v>
      </c>
      <c r="J12" s="56" t="s">
        <v>49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</row>
    <row r="13" spans="1:86" ht="50.25" customHeight="1" x14ac:dyDescent="0.25">
      <c r="A13" s="100"/>
      <c r="B13" s="114"/>
      <c r="C13" s="83"/>
      <c r="D13" s="121"/>
      <c r="E13" s="58">
        <f t="shared" ref="E13:E19" si="3">F13+G13+H13+I13</f>
        <v>330145955.10000002</v>
      </c>
      <c r="F13" s="58">
        <v>330145955.10000002</v>
      </c>
      <c r="G13" s="58">
        <f t="shared" ref="G13:I16" si="4">G14+G15</f>
        <v>0</v>
      </c>
      <c r="H13" s="58">
        <v>0</v>
      </c>
      <c r="I13" s="58">
        <v>0</v>
      </c>
      <c r="J13" s="59" t="s">
        <v>50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ht="34.5" customHeight="1" x14ac:dyDescent="0.25">
      <c r="A14" s="115" t="s">
        <v>10</v>
      </c>
      <c r="B14" s="114" t="s">
        <v>11</v>
      </c>
      <c r="C14" s="83" t="s">
        <v>46</v>
      </c>
      <c r="D14" s="75" t="s">
        <v>47</v>
      </c>
      <c r="E14" s="53">
        <f t="shared" si="3"/>
        <v>1211700</v>
      </c>
      <c r="F14" s="53">
        <f>F15+F16</f>
        <v>1211700</v>
      </c>
      <c r="G14" s="67">
        <f t="shared" si="4"/>
        <v>0</v>
      </c>
      <c r="H14" s="67">
        <f t="shared" si="4"/>
        <v>0</v>
      </c>
      <c r="I14" s="67">
        <f t="shared" si="4"/>
        <v>0</v>
      </c>
      <c r="J14" s="54" t="s">
        <v>12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ht="24.75" customHeight="1" x14ac:dyDescent="0.25">
      <c r="A15" s="116"/>
      <c r="B15" s="114"/>
      <c r="C15" s="83"/>
      <c r="D15" s="104"/>
      <c r="E15" s="55">
        <f t="shared" si="3"/>
        <v>49679.7</v>
      </c>
      <c r="F15" s="55">
        <v>49679.7</v>
      </c>
      <c r="G15" s="60">
        <f t="shared" si="4"/>
        <v>0</v>
      </c>
      <c r="H15" s="60">
        <f t="shared" si="4"/>
        <v>0</v>
      </c>
      <c r="I15" s="60">
        <f t="shared" si="4"/>
        <v>0</v>
      </c>
      <c r="J15" s="56" t="s">
        <v>49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</row>
    <row r="16" spans="1:86" ht="21" customHeight="1" x14ac:dyDescent="0.25">
      <c r="A16" s="117"/>
      <c r="B16" s="114"/>
      <c r="C16" s="83"/>
      <c r="D16" s="104"/>
      <c r="E16" s="57">
        <f t="shared" si="3"/>
        <v>1162020.3</v>
      </c>
      <c r="F16" s="50">
        <v>1162020.3</v>
      </c>
      <c r="G16" s="51">
        <f t="shared" si="4"/>
        <v>0</v>
      </c>
      <c r="H16" s="51">
        <f t="shared" si="4"/>
        <v>0</v>
      </c>
      <c r="I16" s="51">
        <f t="shared" si="4"/>
        <v>0</v>
      </c>
      <c r="J16" s="52" t="s">
        <v>50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</row>
    <row r="17" spans="1:86" ht="36" customHeight="1" x14ac:dyDescent="0.25">
      <c r="A17" s="115" t="s">
        <v>54</v>
      </c>
      <c r="B17" s="118" t="s">
        <v>17</v>
      </c>
      <c r="C17" s="75" t="s">
        <v>46</v>
      </c>
      <c r="D17" s="104"/>
      <c r="E17" s="68">
        <f t="shared" si="3"/>
        <v>901118.01</v>
      </c>
      <c r="F17" s="68">
        <f>F18+F19</f>
        <v>901118.01</v>
      </c>
      <c r="G17" s="67">
        <f t="shared" ref="G17:I17" si="5">G18+G19</f>
        <v>0</v>
      </c>
      <c r="H17" s="67">
        <f t="shared" si="5"/>
        <v>0</v>
      </c>
      <c r="I17" s="67">
        <f t="shared" si="5"/>
        <v>0</v>
      </c>
      <c r="J17" s="54" t="s">
        <v>12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</row>
    <row r="18" spans="1:86" ht="21.75" customHeight="1" x14ac:dyDescent="0.25">
      <c r="A18" s="116"/>
      <c r="B18" s="119"/>
      <c r="C18" s="104"/>
      <c r="D18" s="104"/>
      <c r="E18" s="55">
        <f t="shared" si="3"/>
        <v>36945.839999999997</v>
      </c>
      <c r="F18" s="55">
        <v>36945.839999999997</v>
      </c>
      <c r="G18" s="60">
        <f t="shared" ref="G18:I18" si="6">G19+G20</f>
        <v>0</v>
      </c>
      <c r="H18" s="60">
        <f t="shared" si="6"/>
        <v>0</v>
      </c>
      <c r="I18" s="60">
        <f t="shared" si="6"/>
        <v>0</v>
      </c>
      <c r="J18" s="56" t="s">
        <v>49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ht="24" customHeight="1" x14ac:dyDescent="0.25">
      <c r="A19" s="117"/>
      <c r="B19" s="120"/>
      <c r="C19" s="76"/>
      <c r="D19" s="104"/>
      <c r="E19" s="50">
        <f t="shared" si="3"/>
        <v>864172.17</v>
      </c>
      <c r="F19" s="50">
        <v>864172.17</v>
      </c>
      <c r="G19" s="51">
        <f t="shared" ref="G19:I19" si="7">G20+G21</f>
        <v>0</v>
      </c>
      <c r="H19" s="51">
        <f t="shared" si="7"/>
        <v>0</v>
      </c>
      <c r="I19" s="51">
        <f t="shared" si="7"/>
        <v>0</v>
      </c>
      <c r="J19" s="52" t="s">
        <v>50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</row>
    <row r="20" spans="1:86" ht="54" customHeight="1" x14ac:dyDescent="0.25">
      <c r="A20" s="38" t="s">
        <v>56</v>
      </c>
      <c r="B20" s="36" t="s">
        <v>48</v>
      </c>
      <c r="C20" s="14"/>
      <c r="D20" s="76"/>
      <c r="E20" s="40"/>
      <c r="F20" s="37"/>
      <c r="G20" s="37"/>
      <c r="H20" s="37"/>
      <c r="I20" s="37"/>
      <c r="J20" s="41" t="s">
        <v>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6" ht="31.5" x14ac:dyDescent="0.25">
      <c r="A21" s="107" t="s">
        <v>15</v>
      </c>
      <c r="B21" s="108"/>
      <c r="C21" s="109"/>
      <c r="D21" s="75"/>
      <c r="E21" s="53">
        <f>F21+G21+H21+I21</f>
        <v>332258773.11000001</v>
      </c>
      <c r="F21" s="53">
        <f>F11+F14+F17</f>
        <v>332258773.11000001</v>
      </c>
      <c r="G21" s="67">
        <f t="shared" ref="G21:I21" si="8">G22+G23</f>
        <v>0</v>
      </c>
      <c r="H21" s="67">
        <f t="shared" si="8"/>
        <v>0</v>
      </c>
      <c r="I21" s="67">
        <f t="shared" si="8"/>
        <v>0</v>
      </c>
      <c r="J21" s="54" t="s">
        <v>12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6" ht="15.75" x14ac:dyDescent="0.25">
      <c r="A22" s="110"/>
      <c r="B22" s="111"/>
      <c r="C22" s="112"/>
      <c r="D22" s="104"/>
      <c r="E22" s="55">
        <f>F22+G22+H22+I22</f>
        <v>86625.54</v>
      </c>
      <c r="F22" s="55">
        <f>F12+F15+F18</f>
        <v>86625.54</v>
      </c>
      <c r="G22" s="60">
        <f t="shared" ref="G22:I24" si="9">G23+G24</f>
        <v>0</v>
      </c>
      <c r="H22" s="60">
        <f t="shared" si="9"/>
        <v>0</v>
      </c>
      <c r="I22" s="60">
        <f t="shared" si="9"/>
        <v>0</v>
      </c>
      <c r="J22" s="56" t="s">
        <v>49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6" ht="15.75" x14ac:dyDescent="0.25">
      <c r="A23" s="110"/>
      <c r="B23" s="111"/>
      <c r="C23" s="112"/>
      <c r="D23" s="104"/>
      <c r="E23" s="57">
        <f>E13+E16+E19</f>
        <v>332172147.57000005</v>
      </c>
      <c r="F23" s="50">
        <f>F13+F16+F19</f>
        <v>332172147.57000005</v>
      </c>
      <c r="G23" s="51">
        <f t="shared" si="9"/>
        <v>0</v>
      </c>
      <c r="H23" s="51">
        <f t="shared" si="9"/>
        <v>0</v>
      </c>
      <c r="I23" s="51">
        <f t="shared" si="9"/>
        <v>0</v>
      </c>
      <c r="J23" s="52" t="s">
        <v>50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6" ht="15" customHeight="1" x14ac:dyDescent="0.25">
      <c r="A24" s="105" t="s">
        <v>16</v>
      </c>
      <c r="B24" s="106"/>
      <c r="C24" s="42"/>
      <c r="D24" s="42"/>
      <c r="E24" s="63">
        <f t="shared" ref="E24:F26" si="10">E21</f>
        <v>332258773.11000001</v>
      </c>
      <c r="F24" s="63">
        <f t="shared" si="10"/>
        <v>332258773.11000001</v>
      </c>
      <c r="G24" s="69">
        <f t="shared" si="9"/>
        <v>0</v>
      </c>
      <c r="H24" s="69">
        <f t="shared" si="9"/>
        <v>0</v>
      </c>
      <c r="I24" s="69">
        <f t="shared" si="9"/>
        <v>0</v>
      </c>
      <c r="J24" s="6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ht="15.75" x14ac:dyDescent="0.25">
      <c r="A25" s="102" t="s">
        <v>13</v>
      </c>
      <c r="B25" s="103"/>
      <c r="C25" s="42"/>
      <c r="D25" s="42"/>
      <c r="E25" s="61">
        <f t="shared" si="10"/>
        <v>86625.54</v>
      </c>
      <c r="F25" s="61">
        <f t="shared" si="10"/>
        <v>86625.54</v>
      </c>
      <c r="G25" s="70">
        <f t="shared" ref="G25:I26" si="11">G26+G27</f>
        <v>0</v>
      </c>
      <c r="H25" s="70">
        <f t="shared" si="11"/>
        <v>0</v>
      </c>
      <c r="I25" s="70">
        <f t="shared" si="11"/>
        <v>0</v>
      </c>
      <c r="J25" s="6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86" ht="15.75" x14ac:dyDescent="0.25">
      <c r="A26" s="102" t="s">
        <v>14</v>
      </c>
      <c r="B26" s="103"/>
      <c r="C26" s="42"/>
      <c r="D26" s="42"/>
      <c r="E26" s="65">
        <f t="shared" si="10"/>
        <v>332172147.57000005</v>
      </c>
      <c r="F26" s="65">
        <f t="shared" si="10"/>
        <v>332172147.57000005</v>
      </c>
      <c r="G26" s="71">
        <f t="shared" si="11"/>
        <v>0</v>
      </c>
      <c r="H26" s="71">
        <f t="shared" si="11"/>
        <v>0</v>
      </c>
      <c r="I26" s="71">
        <f t="shared" si="11"/>
        <v>0</v>
      </c>
      <c r="J26" s="6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86" ht="15.75" x14ac:dyDescent="0.25">
      <c r="A27" s="43"/>
      <c r="B27" s="43"/>
      <c r="C27" s="44"/>
      <c r="D27" s="39"/>
      <c r="E27" s="45"/>
      <c r="F27" s="46"/>
      <c r="G27" s="46"/>
      <c r="H27" s="46"/>
      <c r="I27" s="46"/>
      <c r="J27" s="4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86" ht="15.75" x14ac:dyDescent="0.25">
      <c r="A28" s="47"/>
      <c r="B28" s="122" t="s">
        <v>57</v>
      </c>
      <c r="C28" s="122"/>
      <c r="D28" s="122"/>
      <c r="E28" s="122"/>
      <c r="F28" s="122"/>
      <c r="G28" s="122"/>
      <c r="H28" s="122"/>
      <c r="I28" s="122"/>
      <c r="J28" s="12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86" ht="15.75" x14ac:dyDescent="0.25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6" ht="15.75" x14ac:dyDescent="0.25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6" ht="15.75" x14ac:dyDescent="0.25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ht="15.75" x14ac:dyDescent="0.2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6" ht="15.75" x14ac:dyDescent="0.2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6" ht="15.75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6" ht="15.75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6" ht="15.75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86" ht="15.75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</row>
    <row r="38" spans="1:86" ht="15.75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</row>
    <row r="39" spans="1:86" ht="15.75" x14ac:dyDescent="0.25">
      <c r="A39" s="48"/>
      <c r="B39" s="48"/>
      <c r="C39" s="48"/>
      <c r="D39" s="48"/>
      <c r="E39" s="48"/>
      <c r="F39" s="48"/>
      <c r="G39" s="8"/>
      <c r="H39" s="8"/>
      <c r="I39" s="8"/>
      <c r="J39" s="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</row>
    <row r="40" spans="1:86" ht="15.75" x14ac:dyDescent="0.25">
      <c r="A40" s="48"/>
      <c r="B40" s="48"/>
      <c r="C40" s="48"/>
      <c r="D40" s="48"/>
      <c r="E40" s="48"/>
      <c r="F40" s="48"/>
      <c r="G40" s="8"/>
      <c r="H40" s="8"/>
      <c r="I40" s="8"/>
      <c r="J40" s="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</row>
    <row r="41" spans="1:86" ht="15.75" x14ac:dyDescent="0.25">
      <c r="A41" s="48"/>
      <c r="B41" s="48"/>
      <c r="C41" s="48"/>
      <c r="D41" s="48"/>
      <c r="E41" s="48"/>
      <c r="F41" s="48"/>
      <c r="G41" s="8"/>
      <c r="H41" s="8"/>
      <c r="I41" s="8"/>
      <c r="J41" s="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</row>
    <row r="42" spans="1:86" ht="15.75" x14ac:dyDescent="0.25">
      <c r="A42" s="48"/>
      <c r="B42" s="48"/>
      <c r="C42" s="48"/>
      <c r="D42" s="48"/>
      <c r="E42" s="48"/>
      <c r="F42" s="48"/>
      <c r="G42" s="8"/>
      <c r="H42" s="8"/>
      <c r="I42" s="8"/>
      <c r="J42" s="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</row>
    <row r="43" spans="1:86" ht="15.75" x14ac:dyDescent="0.25">
      <c r="A43" s="48"/>
      <c r="B43" s="48"/>
      <c r="C43" s="48"/>
      <c r="D43" s="48"/>
      <c r="E43" s="48"/>
      <c r="F43" s="48"/>
      <c r="G43" s="8"/>
      <c r="H43" s="8"/>
      <c r="I43" s="8"/>
      <c r="J43" s="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</row>
    <row r="44" spans="1:86" ht="15.7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</row>
    <row r="45" spans="1:86" ht="15.7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</row>
    <row r="46" spans="1:86" ht="15.7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</row>
    <row r="47" spans="1:86" ht="15.7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</row>
    <row r="48" spans="1:86" ht="15.7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</row>
    <row r="49" spans="1:86" ht="15.7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</row>
    <row r="50" spans="1:86" ht="15.7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</row>
    <row r="51" spans="1:86" ht="15.7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</row>
    <row r="52" spans="1:86" ht="15.7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</row>
    <row r="53" spans="1:8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</row>
    <row r="54" spans="1:8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</row>
    <row r="55" spans="1:8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</row>
    <row r="56" spans="1:8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</row>
    <row r="57" spans="1:8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</row>
    <row r="58" spans="1:8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</row>
    <row r="59" spans="1:8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</row>
    <row r="60" spans="1:8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</row>
    <row r="61" spans="1:8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</row>
    <row r="62" spans="1:8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</row>
    <row r="63" spans="1:8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</row>
    <row r="64" spans="1:8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</row>
    <row r="65" spans="1:8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</row>
    <row r="66" spans="1:8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</row>
    <row r="67" spans="1:8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</row>
    <row r="68" spans="1:8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</row>
    <row r="69" spans="1:8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</row>
    <row r="70" spans="1:8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</row>
    <row r="71" spans="1:86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86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86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86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86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86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86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86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86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86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0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0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</row>
    <row r="90" spans="1:10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</row>
    <row r="91" spans="1:10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</row>
    <row r="92" spans="1:10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</row>
  </sheetData>
  <mergeCells count="29">
    <mergeCell ref="D14:D20"/>
    <mergeCell ref="B11:B13"/>
    <mergeCell ref="C11:C13"/>
    <mergeCell ref="D11:D13"/>
    <mergeCell ref="B28:J28"/>
    <mergeCell ref="A11:A13"/>
    <mergeCell ref="G1:J1"/>
    <mergeCell ref="A26:B26"/>
    <mergeCell ref="D21:D23"/>
    <mergeCell ref="A24:B24"/>
    <mergeCell ref="A25:B25"/>
    <mergeCell ref="A21:C23"/>
    <mergeCell ref="B10:J10"/>
    <mergeCell ref="C14:C16"/>
    <mergeCell ref="B14:B16"/>
    <mergeCell ref="A14:A16"/>
    <mergeCell ref="C17:C19"/>
    <mergeCell ref="B17:B19"/>
    <mergeCell ref="A17:A19"/>
    <mergeCell ref="D4:D6"/>
    <mergeCell ref="C4:C6"/>
    <mergeCell ref="B4:B6"/>
    <mergeCell ref="A4:A6"/>
    <mergeCell ref="B8:J8"/>
    <mergeCell ref="B2:I2"/>
    <mergeCell ref="E4:I4"/>
    <mergeCell ref="F5:I5"/>
    <mergeCell ref="E5:E6"/>
    <mergeCell ref="J4:J6"/>
  </mergeCells>
  <pageMargins left="0.25" right="0.25" top="0.75" bottom="0.75" header="0.3" footer="0.3"/>
  <pageSetup paperSize="9" scale="76" fitToHeight="0" orientation="landscape" r:id="rId1"/>
  <headerFooter>
    <oddHeader>&amp;C11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домов</vt:lpstr>
      <vt:lpstr>система мероприятий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2023-11-16T04:05:02Z</dcterms:modified>
</cp:coreProperties>
</file>